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V:\Working Groups\ABS\Project Group\Data Analysis\ABS Suite\UK\2024.06\DUKM C6\Investor Report\4. SONIA Actual - Final\Distribution Backup\"/>
    </mc:Choice>
  </mc:AlternateContent>
  <xr:revisionPtr revIDLastSave="0" documentId="13_ncr:1_{E3A260DA-D276-4787-97D9-86DE19A7054F}" xr6:coauthVersionLast="47" xr6:coauthVersionMax="47" xr10:uidLastSave="{00000000-0000-0000-0000-000000000000}"/>
  <bookViews>
    <workbookView xWindow="25080" yWindow="-900" windowWidth="25440" windowHeight="15390" xr2:uid="{00000000-000D-0000-FFFF-FFFF00000000}"/>
  </bookViews>
  <sheets>
    <sheet name="Cover" sheetId="1" r:id="rId1"/>
    <sheet name="Contents" sheetId="2" r:id="rId2"/>
    <sheet name="Reporting Details" sheetId="3" r:id="rId3"/>
    <sheet name="Parties Overview" sheetId="4" r:id="rId4"/>
    <sheet name="Transaction Events I" sheetId="5" r:id="rId5"/>
    <sheet name="Transaction Events II" sheetId="6" r:id="rId6"/>
    <sheet name="Transaction Events III" sheetId="7" r:id="rId7"/>
    <sheet name="Notes I" sheetId="8" r:id="rId8"/>
    <sheet name="Notes II" sheetId="9" r:id="rId9"/>
    <sheet name="Credit Enhancement" sheetId="10" r:id="rId10"/>
    <sheet name="Swaps &amp; Order of Priority" sheetId="11" r:id="rId11"/>
    <sheet name="Retention" sheetId="12" r:id="rId12"/>
    <sheet name="Amortisation profile I" sheetId="13" r:id="rId13"/>
    <sheet name="Amortisation profile II" sheetId="32" r:id="rId14"/>
    <sheet name="Run out schedule I" sheetId="15" r:id="rId15"/>
    <sheet name="Run out schedule II" sheetId="16" r:id="rId16"/>
    <sheet name="Outstanding Contracts" sheetId="17" r:id="rId17"/>
    <sheet name="Delinquencies &amp; Defaults I" sheetId="18" r:id="rId18"/>
    <sheet name="Delinquencies &amp; Defaults II" sheetId="19" r:id="rId19"/>
    <sheet name="Defaults &amp; Recoveries" sheetId="20" r:id="rId20"/>
    <sheet name="Write-Offs" sheetId="21" r:id="rId21"/>
    <sheet name="Prepayments" sheetId="22" r:id="rId22"/>
    <sheet name="Pool Data I" sheetId="23" r:id="rId23"/>
    <sheet name="Pool Data II" sheetId="24" r:id="rId24"/>
    <sheet name="Pool Data III" sheetId="25" r:id="rId25"/>
    <sheet name="Pool Data IV" sheetId="26" r:id="rId26"/>
    <sheet name="Pool Data V" sheetId="27" r:id="rId27"/>
    <sheet name="Pool Data VI" sheetId="28" r:id="rId28"/>
    <sheet name="Pool Data VII" sheetId="29" r:id="rId29"/>
    <sheet name="Pool Data VIII" sheetId="30" r:id="rId30"/>
    <sheet name="Supplementary UK Information" sheetId="31" r:id="rId31"/>
  </sheets>
  <calcPr calcId="191029" concurrentManualCount="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D9" i="6" s="1"/>
  <c r="J23" i="17"/>
  <c r="J22" i="17"/>
  <c r="J26" i="17" l="1"/>
  <c r="D20" i="6" l="1"/>
  <c r="D19" i="6"/>
  <c r="D18" i="6"/>
  <c r="F10" i="21"/>
</calcChain>
</file>

<file path=xl/sharedStrings.xml><?xml version="1.0" encoding="utf-8"?>
<sst xmlns="http://schemas.openxmlformats.org/spreadsheetml/2006/main" count="7216" uniqueCount="1034">
  <si>
    <t>Publication Date: 23.07.2024</t>
  </si>
  <si>
    <t>Period: 06.2024 / Period no. 16</t>
  </si>
  <si>
    <t/>
  </si>
  <si>
    <t>Deal name:</t>
  </si>
  <si>
    <t>Driver UK Master Compartment 6</t>
  </si>
  <si>
    <t>Issuer:</t>
  </si>
  <si>
    <t xml:space="preserve">Driver UK Master S.A.
acting for and on behalf of its Compartment 6
22-24 Boulevard Royal
L-2449 Luxembourg
Luxembourg                                        
Tel: +35 (2) 2602 491
Fax: +35 (2) 2645 9628
</t>
  </si>
  <si>
    <t>Originator of the Receivables:</t>
  </si>
  <si>
    <t xml:space="preserve">Volkswagen Financial Services (UK) Limited                                                          </t>
  </si>
  <si>
    <t>Seller of the Receivables:</t>
  </si>
  <si>
    <t>Servicer name:</t>
  </si>
  <si>
    <t>Reporting entity:</t>
  </si>
  <si>
    <t>Volkswagen Financial Services (UK) Limited                                                          
ABS Operations
Brunswick Court
Yeomans Drive
Milton Keynes
MK14  5LR 
England</t>
  </si>
  <si>
    <t>Contact:</t>
  </si>
  <si>
    <t>Tel: +44 (0) 1908 485299
Email: absoperations@vwfs.co.uk</t>
  </si>
  <si>
    <t>Corporate Services Provider:</t>
  </si>
  <si>
    <t xml:space="preserve">Circumference FS (Luxembourg) SA.                                                                   
22-24 Boulevard Royal
L-2449 Luxembourg
Luxembourg
Tel: +352 2602 491
Fax: +352 2645 9628
Email: driveruk@circumferencefs.lu
</t>
  </si>
  <si>
    <t>Contents</t>
  </si>
  <si>
    <t>Page</t>
  </si>
  <si>
    <t>Table of contents</t>
  </si>
  <si>
    <t>1</t>
  </si>
  <si>
    <t>Cover</t>
  </si>
  <si>
    <t>2</t>
  </si>
  <si>
    <t>3</t>
  </si>
  <si>
    <t>Reporting details</t>
  </si>
  <si>
    <t>4</t>
  </si>
  <si>
    <t>Parties overview</t>
  </si>
  <si>
    <t>5</t>
  </si>
  <si>
    <t>Transaction events I</t>
  </si>
  <si>
    <t>6</t>
  </si>
  <si>
    <t>Transaction events II</t>
  </si>
  <si>
    <t>7</t>
  </si>
  <si>
    <t>Transaction events III</t>
  </si>
  <si>
    <t>8</t>
  </si>
  <si>
    <t>Notes I</t>
  </si>
  <si>
    <t>9</t>
  </si>
  <si>
    <t>Notes II</t>
  </si>
  <si>
    <t>10</t>
  </si>
  <si>
    <t>Credit Enhancement</t>
  </si>
  <si>
    <t>11</t>
  </si>
  <si>
    <t>Swaps &amp; Order of Priority</t>
  </si>
  <si>
    <t>12</t>
  </si>
  <si>
    <t>Retention</t>
  </si>
  <si>
    <t>13</t>
  </si>
  <si>
    <t>Amortisation profile I</t>
  </si>
  <si>
    <t>14</t>
  </si>
  <si>
    <t>Amortisation profile II</t>
  </si>
  <si>
    <t>15</t>
  </si>
  <si>
    <t>Run out schedule I</t>
  </si>
  <si>
    <t>16</t>
  </si>
  <si>
    <t>Run out schedule II</t>
  </si>
  <si>
    <t>17</t>
  </si>
  <si>
    <t>Outstanding contracts</t>
  </si>
  <si>
    <t>18</t>
  </si>
  <si>
    <t>Delinquencies &amp; defaults I</t>
  </si>
  <si>
    <t>19</t>
  </si>
  <si>
    <t>Delinquencies &amp; defaults II</t>
  </si>
  <si>
    <t>20</t>
  </si>
  <si>
    <t>Defaults &amp; Recoveries</t>
  </si>
  <si>
    <t>21</t>
  </si>
  <si>
    <t>Write-Offs</t>
  </si>
  <si>
    <t>22</t>
  </si>
  <si>
    <t>Prepayments</t>
  </si>
  <si>
    <t>23</t>
  </si>
  <si>
    <t>Pool data I</t>
  </si>
  <si>
    <t>24</t>
  </si>
  <si>
    <t>Pool data II</t>
  </si>
  <si>
    <t>25</t>
  </si>
  <si>
    <t>Pool data III</t>
  </si>
  <si>
    <t>26</t>
  </si>
  <si>
    <t>Pool data IV</t>
  </si>
  <si>
    <t>27</t>
  </si>
  <si>
    <t>Pool data V</t>
  </si>
  <si>
    <t>28</t>
  </si>
  <si>
    <t>Pool data VI</t>
  </si>
  <si>
    <t>29</t>
  </si>
  <si>
    <t>Pool Data VII</t>
  </si>
  <si>
    <t>30</t>
  </si>
  <si>
    <t>Pool Data VIII</t>
  </si>
  <si>
    <t>31</t>
  </si>
  <si>
    <t>Supplementary UK Information</t>
  </si>
  <si>
    <t>Deal overview</t>
  </si>
  <si>
    <t>Additional Cut-Off Date falling in May 2024</t>
  </si>
  <si>
    <t>31/05/2024</t>
  </si>
  <si>
    <t>Monthly Investor Report Performance Date</t>
  </si>
  <si>
    <t>23/07/2024</t>
  </si>
  <si>
    <t>Scheduled date of 
Clean-Up-Call</t>
  </si>
  <si>
    <t>n.a.</t>
  </si>
  <si>
    <t>Payment Date</t>
  </si>
  <si>
    <t>25/07/2024</t>
  </si>
  <si>
    <t>Final Maturity Date</t>
  </si>
  <si>
    <t>23/05/2032</t>
  </si>
  <si>
    <t>Reporting Date</t>
  </si>
  <si>
    <t>30/06/2024</t>
  </si>
  <si>
    <t>Initial Issue Date
Further Issue Date</t>
  </si>
  <si>
    <t>27/03/2023
25/06/2024</t>
  </si>
  <si>
    <t>Monthly Period</t>
  </si>
  <si>
    <t>01/06/2024 - 30/06/2024</t>
  </si>
  <si>
    <t>Period no.</t>
  </si>
  <si>
    <t>Interest Accrual Period</t>
  </si>
  <si>
    <t>25/06/2024 - 25/07/2024</t>
  </si>
  <si>
    <t>Reporting frequency</t>
  </si>
  <si>
    <t xml:space="preserve">monthly   </t>
  </si>
  <si>
    <t>Note payment period</t>
  </si>
  <si>
    <t>Next Payment Date</t>
  </si>
  <si>
    <t>27/08/2024</t>
  </si>
  <si>
    <t>Days accrued</t>
  </si>
  <si>
    <t>Pool Information at Additional Cut-Off Date falling in May 2024</t>
  </si>
  <si>
    <t>Type of Car</t>
  </si>
  <si>
    <t>Number of Contracts</t>
  </si>
  <si>
    <t>Percentage of contracts</t>
  </si>
  <si>
    <t>Aggregate Discounted Receivables Balance</t>
  </si>
  <si>
    <t>Percentage Aggregate Discounted Receivables Balance</t>
  </si>
  <si>
    <t xml:space="preserve">   New Cars</t>
  </si>
  <si>
    <t xml:space="preserve">   Used Cars</t>
  </si>
  <si>
    <t>Total</t>
  </si>
  <si>
    <t>Contract Type</t>
  </si>
  <si>
    <t xml:space="preserve">   Hire Purchase</t>
  </si>
  <si>
    <t xml:space="preserve">   Lease Purchase</t>
  </si>
  <si>
    <t xml:space="preserve">   PCP</t>
  </si>
  <si>
    <t>Parties Overview</t>
  </si>
  <si>
    <t>Lead Manager</t>
  </si>
  <si>
    <r>
      <rPr>
        <b/>
        <sz val="11"/>
        <color rgb="FF000000"/>
        <rFont val="Arial"/>
        <family val="2"/>
      </rPr>
      <t>SMBC Bank EU AG</t>
    </r>
    <r>
      <rPr>
        <sz val="11"/>
        <color rgb="FF000000"/>
        <rFont val="Arial"/>
        <family val="2"/>
      </rPr>
      <t xml:space="preserve">
Neue Mainzer Strasse 52-58
Frankfurt am Main 
60311
Germany </t>
    </r>
  </si>
  <si>
    <t>Security Trustee</t>
  </si>
  <si>
    <r>
      <rPr>
        <b/>
        <sz val="11"/>
        <color rgb="FF000000"/>
        <rFont val="Arial"/>
        <family val="2"/>
      </rPr>
      <t>Intertrust Trustees GmbH</t>
    </r>
    <r>
      <rPr>
        <sz val="11"/>
        <color rgb="FF000000"/>
        <rFont val="Arial"/>
        <family val="2"/>
      </rPr>
      <t xml:space="preserve">
Eschersheimer Landstraße 14
Frankfurt am Main 
60322
Germany
Tel: +49 696 4350 8900
Email: </t>
    </r>
    <r>
      <rPr>
        <sz val="11"/>
        <color rgb="FF0000FF"/>
        <rFont val="Arial"/>
        <family val="2"/>
      </rPr>
      <t>trustees-germany@intertrustgroup.com</t>
    </r>
  </si>
  <si>
    <t>Paying Agent/Interest Determination Agent/Cash Administrator</t>
  </si>
  <si>
    <r>
      <rPr>
        <b/>
        <sz val="11"/>
        <color rgb="FF000000"/>
        <rFont val="Arial"/>
        <family val="2"/>
      </rPr>
      <t>THE BANK OF NEW YORK MELLON (INTERNATIONAL) LIMITED</t>
    </r>
    <r>
      <rPr>
        <sz val="11"/>
        <color rgb="FF000000"/>
        <rFont val="Arial"/>
        <family val="2"/>
      </rPr>
      <t xml:space="preserve">
160 Queen Victoria Street
London EC4V 4LA
United Kingdom 
Email: </t>
    </r>
    <r>
      <rPr>
        <sz val="11"/>
        <color rgb="FF0000FF"/>
        <rFont val="Arial"/>
        <family val="2"/>
      </rPr>
      <t>BNYM.Structured.Finance.Team.2@bnymellon.com</t>
    </r>
  </si>
  <si>
    <t>Servicer</t>
  </si>
  <si>
    <r>
      <rPr>
        <b/>
        <sz val="11"/>
        <color rgb="FF000000"/>
        <rFont val="Arial"/>
        <family val="2"/>
      </rPr>
      <t>Volkswagen Financial Services (UK) Limited</t>
    </r>
    <r>
      <rPr>
        <sz val="11"/>
        <color rgb="FF000000"/>
        <rFont val="Arial"/>
        <family val="2"/>
      </rPr>
      <t xml:space="preserve">
Brunswick Court
Yeomans Drive
Milton Keynes 
MK14 5LR
England
Tel: +44 (0) 1908 485299
Email: </t>
    </r>
    <r>
      <rPr>
        <sz val="11"/>
        <color rgb="FF0000FF"/>
        <rFont val="Arial"/>
        <family val="2"/>
      </rPr>
      <t>absoperations@vwfs.co.uk</t>
    </r>
  </si>
  <si>
    <t>Account Bank</t>
  </si>
  <si>
    <r>
      <rPr>
        <sz val="11"/>
        <color rgb="FF000000"/>
        <rFont val="Arial"/>
        <family val="2"/>
      </rPr>
      <t xml:space="preserve">
</t>
    </r>
  </si>
  <si>
    <t>Corporate Services Provider</t>
  </si>
  <si>
    <r>
      <rPr>
        <b/>
        <sz val="11"/>
        <color rgb="FF000000"/>
        <rFont val="Arial"/>
        <family val="2"/>
      </rPr>
      <t>Circumference FS (Luxembourg) SA.</t>
    </r>
    <r>
      <rPr>
        <sz val="11"/>
        <color rgb="FF000000"/>
        <rFont val="Arial"/>
        <family val="2"/>
      </rPr>
      <t xml:space="preserve">
22-24 Boulevard Royal
Luxembourg 
L-2449
Luxembourg
Tel: +352 2602 491
Fax: +352 2645 9628
Email: </t>
    </r>
    <r>
      <rPr>
        <sz val="11"/>
        <color rgb="FF0000FF"/>
        <rFont val="Arial"/>
        <family val="2"/>
      </rPr>
      <t>driveruk@circumferencefs.lu</t>
    </r>
  </si>
  <si>
    <t>Clearing Systems</t>
  </si>
  <si>
    <r>
      <rPr>
        <b/>
        <sz val="11"/>
        <color rgb="FF000000"/>
        <rFont val="Arial"/>
        <family val="2"/>
      </rPr>
      <t>Clearstream Banking S.A.</t>
    </r>
    <r>
      <rPr>
        <sz val="11"/>
        <color rgb="FF000000"/>
        <rFont val="Arial"/>
        <family val="2"/>
      </rPr>
      <t xml:space="preserve">
42 Avenue JF Kennedy
Luxembourg 
L-1885
Luxembourg
Email: </t>
    </r>
    <r>
      <rPr>
        <sz val="11"/>
        <color rgb="FF0000FF"/>
        <rFont val="Arial"/>
        <family val="2"/>
      </rPr>
      <t>web@clearstream.com</t>
    </r>
  </si>
  <si>
    <r>
      <rPr>
        <b/>
        <sz val="11"/>
        <color rgb="FF000000"/>
        <rFont val="Arial"/>
        <family val="2"/>
      </rPr>
      <t>EUROCLEAR BANK</t>
    </r>
    <r>
      <rPr>
        <sz val="11"/>
        <color rgb="FF000000"/>
        <rFont val="Arial"/>
        <family val="2"/>
      </rPr>
      <t xml:space="preserve">
Koning Albert II-laan 1
Sint-Joost-ten-Node
Brussels 
1210
Belgium
Tel: +32 (0)2 326 1211</t>
    </r>
  </si>
  <si>
    <t>Swap Counterparty</t>
  </si>
  <si>
    <r>
      <rPr>
        <b/>
        <sz val="11"/>
        <color rgb="FF000000"/>
        <rFont val="Arial"/>
        <family val="2"/>
      </rPr>
      <t>ING Bank N.V.</t>
    </r>
    <r>
      <rPr>
        <sz val="11"/>
        <color rgb="FF000000"/>
        <rFont val="Arial"/>
        <family val="2"/>
      </rPr>
      <t xml:space="preserve">
Bijlmerdreef 106
1102 CT Amsterdam 
Netherlands
Tel: +31 61196 4160</t>
    </r>
  </si>
  <si>
    <t>Rating agencies</t>
  </si>
  <si>
    <r>
      <rPr>
        <b/>
        <sz val="11"/>
        <color rgb="FF000000"/>
        <rFont val="Arial"/>
        <family val="2"/>
      </rPr>
      <t>FITCH RATINGS LTD</t>
    </r>
    <r>
      <rPr>
        <sz val="11"/>
        <color rgb="FF000000"/>
        <rFont val="Arial"/>
        <family val="2"/>
      </rPr>
      <t xml:space="preserve">
30 North Colonnade
London 
E14 5GN</t>
    </r>
  </si>
  <si>
    <r>
      <rPr>
        <b/>
        <sz val="12"/>
        <color rgb="FF000000"/>
        <rFont val="Arial"/>
        <family val="2"/>
      </rPr>
      <t xml:space="preserve">Transaction Events I
</t>
    </r>
  </si>
  <si>
    <t>STS-Compliance</t>
  </si>
  <si>
    <t>The transaction has been structured to comply with the requirements for simple, transparent and standardised securitisations transactions as set out in Articles 20, 21 and 22 of the Securitisation Regulations and has been verified as such by Prime Collateral Securities (PCS) Limited. The transaction is listed on FCA's STS-Register.*</t>
  </si>
  <si>
    <r>
      <rPr>
        <sz val="9"/>
        <color rgb="FF000000"/>
        <rFont val="Arial"/>
        <family val="2"/>
      </rPr>
      <t>*</t>
    </r>
    <r>
      <rPr>
        <sz val="9"/>
        <color rgb="FF000000"/>
        <rFont val="Arial"/>
        <family val="2"/>
      </rPr>
      <t>https://www.fca.org.uk/markets/securitisation</t>
    </r>
  </si>
  <si>
    <t>Clean-Up Call Option</t>
  </si>
  <si>
    <t>Under the Receivables Purchase Agreement, VWFS will have the right at its option but not the obligation, to require the Issuer to exercise the Clean-Up Call Option and to repurchase the Purchased Receivables from the Issuer at any time when the Aggregate Discounted Receivables Balances of all outstanding VWFS Receivables as at the end of the most recent Monthly Period is less than 10 per cent. of the Maximum Discounted Receivables Balance, provided that all payment obligations under the Instruments, and any obligations ranking pari passu with or senior to the Instruments in the Order of Priority, will be met in full on the exercise of such option. VWFS shall give one month prior written notice of its intention to require the exercise of the Clean-Up Call Option. Such notice shall be published in accordance with Notes Condition 10 and Loan Condition 9 (Notices) the "Clean-Up Call Option Notice") and, in addition shall be published in the Servicer Report.</t>
  </si>
  <si>
    <t>Clean-Up Call Option condition</t>
  </si>
  <si>
    <t>10% Maximum Discounted Receivables Balance</t>
  </si>
  <si>
    <t>Clean-Up Call Option condition fulfilled</t>
  </si>
  <si>
    <t>No</t>
  </si>
  <si>
    <t>Non-Conforming Receivable</t>
  </si>
  <si>
    <t>Number of contracts</t>
  </si>
  <si>
    <t>% of contracts</t>
  </si>
  <si>
    <t>% of Aggregate Discounted Receivables Balance</t>
  </si>
  <si>
    <t>Settlement Amount</t>
  </si>
  <si>
    <t>Previous Periods</t>
  </si>
  <si>
    <t xml:space="preserve">Receivables are repurchased by VWFS following the retransfer of a Non-Conforming Receivable pursuant to the terms of the Receivables Purchase Agreement. </t>
  </si>
  <si>
    <t>Irregularity Affected Receivable</t>
  </si>
  <si>
    <t>Identified during Current Period</t>
  </si>
  <si>
    <t>Repurchased Current Period</t>
  </si>
  <si>
    <t>Repurchased Previous Periods</t>
  </si>
  <si>
    <t>Repurchase Total</t>
  </si>
  <si>
    <t>Irregularity Affected Receivables are repurchased by VWFS after they have been identified on the immediately following Payment Date pursuant to the terms of the Receivables Purchase Agreement.</t>
  </si>
  <si>
    <t>Redelivery Purchased Receivable</t>
  </si>
  <si>
    <t>Redelivery Repurchase Price</t>
  </si>
  <si>
    <t>Redelivery Purchased Receivables are repurchased by VWFS pursuant to the terms of the Redelivery Repurchase Agreement.</t>
  </si>
  <si>
    <t>Transaction Parties replacements</t>
  </si>
  <si>
    <t>Capacity of transaction party</t>
  </si>
  <si>
    <t>Date of replacement</t>
  </si>
  <si>
    <t>Reason for replacement</t>
  </si>
  <si>
    <t>Replaced party</t>
  </si>
  <si>
    <t>Replaced by</t>
  </si>
  <si>
    <t>Transaction Events II</t>
  </si>
  <si>
    <t>Accumulation Balance</t>
  </si>
  <si>
    <t>Amounts not invested for the purchase of Additional Receivables</t>
  </si>
  <si>
    <t>Percentage not invested for the purchase of Additional Receivables</t>
  </si>
  <si>
    <t>Ratio</t>
  </si>
  <si>
    <t>&gt;0.30%</t>
  </si>
  <si>
    <t>&gt;0.75%</t>
  </si>
  <si>
    <t>&gt;2.00%</t>
  </si>
  <si>
    <t>30/04/2024</t>
  </si>
  <si>
    <t>0.00054%</t>
  </si>
  <si>
    <t>N/A</t>
  </si>
  <si>
    <t>-0.00228%</t>
  </si>
  <si>
    <t>0.00243%</t>
  </si>
  <si>
    <t>0.50%</t>
  </si>
  <si>
    <t>0.80%</t>
  </si>
  <si>
    <t>1.20%</t>
  </si>
  <si>
    <t>Discounted Receivables Balance as of the previous monthly period</t>
  </si>
  <si>
    <t>Discounted Receivables Balance of all initial and additional receivables as of the end of the period</t>
  </si>
  <si>
    <t>Weighted Average Seasoning</t>
  </si>
  <si>
    <t>Late Delinquency Ratio</t>
  </si>
  <si>
    <t>0.01950%</t>
  </si>
  <si>
    <t>Revolving Period continues to apply</t>
  </si>
  <si>
    <t>Yes</t>
  </si>
  <si>
    <t>Enforcement Event</t>
  </si>
  <si>
    <t>Credit Enhancement Increase Condition</t>
  </si>
  <si>
    <t>Not in Effect</t>
  </si>
  <si>
    <t>(a) the Dynamic Net Loss Ratio for three consecutive Payment Dates exceeds</t>
  </si>
  <si>
    <t>(i)  if the Weighted Average Seasoning is less than or equal to 12 months (inclusive)</t>
  </si>
  <si>
    <t>0.30%</t>
  </si>
  <si>
    <t>(ii)  if the Weighted Average Seasoning is between 12 months (exclusive) and 22 months (inclusive)</t>
  </si>
  <si>
    <t>0.75%</t>
  </si>
  <si>
    <t>(iii)  if the Weighted Average Seasoning is between 22 months (exclusive) and 34 months (inclusive)</t>
  </si>
  <si>
    <t>2.00%</t>
  </si>
  <si>
    <t>(iv)  if the Weighted Average Seasoning is greater than 34 months</t>
  </si>
  <si>
    <t>(b) the 12-Months Average Dynamic Net Loss Ratio exceeds</t>
  </si>
  <si>
    <t>(i) during  the first 12 months (inclusive) following the Renewal Date</t>
  </si>
  <si>
    <t>(ii) after the 13th month (inclusive) until the 24th month (inclusive) following the Renewal Date</t>
  </si>
  <si>
    <t>(iii) after the 24th month following the Renewal Date</t>
  </si>
  <si>
    <t>1.30%</t>
  </si>
  <si>
    <t>(d)  a Servicer Replacement Event occurs and is continuing</t>
  </si>
  <si>
    <t>(e)  an Insolvency Event occurs with respect to VWFS</t>
  </si>
  <si>
    <t xml:space="preserve">(f)  the Cash Collateral Account does not contain the Specified General Cash Collateral Account Balance on two consecutive Payment Dates </t>
  </si>
  <si>
    <t>£45,786,650.00</t>
  </si>
  <si>
    <t>Early Amortisation Event</t>
  </si>
  <si>
    <t>(a) the occurrence of a Servicer Replacement Event;</t>
  </si>
  <si>
    <t>(b) the Accumulation Balance on two consecutive Payment Dates exceeds 15.00 per cent. of the Discounted Receivables Balance after application of the relevant Order of Priority on such Payment Date;</t>
  </si>
  <si>
    <t>(c) on any Payment Date falling after 3 consecutive Payment Dates following the Initial Issue Date, the Senior Instrument Actual Overcollateralisation Percentage is determined as being lower than 28.87 per cent</t>
  </si>
  <si>
    <t>(d) VWFS ceases to be an Affiliate of Volkswagen Financial Services AG or any successor thereto;</t>
  </si>
  <si>
    <t>(e) the Seller fails to perform its obligations under clause 11 (Repurchase) or clause 12 (Payment for Non-existent Receivables) of the Receivables Purchase Agreement or clause 3 (Repurchase) of the Redelivery Repurchase Agreement provided that, in the case of the Seller's failure to perform its obligations under clause 2 (Repurchase) of the Redelivery Repurchase Agreement, such failure subsists for two consecutive Payment Dates following the Payment Date on which such Redelivery Purchased Receivables were required to be repurchased</t>
  </si>
  <si>
    <t>(f) the Issuer fails to enter into a replacement Swap Agreement within 30 calendar days following the termination of a Swap Agreement or the respective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Instruments);</t>
  </si>
  <si>
    <t>(g) the Credit Enhancement Increase Condition is in effect; or</t>
  </si>
  <si>
    <t>(h) the occurrence of a Foreclosure Event.</t>
  </si>
  <si>
    <t>Transaction Events III</t>
  </si>
  <si>
    <t>S&amp;P GLOBAL RATINGS UK LIMITED</t>
  </si>
  <si>
    <t>FITCH RATINGS LTD</t>
  </si>
  <si>
    <t>THE BANK OF NEW YORK MELLON (INTERNATIONAL) LIMITED</t>
  </si>
  <si>
    <t>Long Term</t>
  </si>
  <si>
    <t>Short Term</t>
  </si>
  <si>
    <t>Outlook</t>
  </si>
  <si>
    <r>
      <rPr>
        <sz val="10"/>
        <color theme="1"/>
        <rFont val="Courier New"/>
        <family val="3"/>
      </rPr>
      <t xml:space="preserve">    </t>
    </r>
    <r>
      <rPr>
        <sz val="9"/>
        <color rgb="FF000000"/>
        <rFont val="Arial"/>
        <family val="2"/>
      </rPr>
      <t>Current rating*</t>
    </r>
  </si>
  <si>
    <t xml:space="preserve">AA-       </t>
  </si>
  <si>
    <t xml:space="preserve">A-1+      </t>
  </si>
  <si>
    <t>Stable</t>
  </si>
  <si>
    <t xml:space="preserve">AA+       </t>
  </si>
  <si>
    <t xml:space="preserve">F1+       </t>
  </si>
  <si>
    <r>
      <rPr>
        <sz val="10"/>
        <color theme="1"/>
        <rFont val="Courier New"/>
        <family val="3"/>
      </rPr>
      <t xml:space="preserve">    </t>
    </r>
    <r>
      <rPr>
        <sz val="9"/>
        <color rgb="FF000000"/>
        <rFont val="Arial"/>
        <family val="2"/>
      </rPr>
      <t>Minimum required rating</t>
    </r>
  </si>
  <si>
    <t xml:space="preserve">A         </t>
  </si>
  <si>
    <t xml:space="preserve">A-1       </t>
  </si>
  <si>
    <t>-</t>
  </si>
  <si>
    <t xml:space="preserve">F1        </t>
  </si>
  <si>
    <t>(if no short term rating available, the higher long term rating is applicable)</t>
  </si>
  <si>
    <t>"Account Bank Required Rating" means ratings, solicited or unsolicited, of: 
(a) a short-term rating of at least "A-1" and a long-term rating of at least "A" from S&amp;P, or, if such entity is not subject to a short-term rating from S&amp;P, long-term ratings of at least "A+" from S&amp;P; and
(b) short-term deposit rating (or, if no short-term deposit rating is assigned, a short-term issuer default rating) of at least "F1" from Fitch or a long-term deposit rating (or, if no long-term deposit rating is assigned, a long-term issuer default rating) of at least "A" from Fitch.</t>
  </si>
  <si>
    <t>Required rating:</t>
  </si>
  <si>
    <t>Fulfilled</t>
  </si>
  <si>
    <t>ING Bank N.V.</t>
  </si>
  <si>
    <t xml:space="preserve">A+        </t>
  </si>
  <si>
    <r>
      <rPr>
        <sz val="10"/>
        <color theme="1"/>
        <rFont val="Courier New"/>
        <family val="3"/>
      </rPr>
      <t xml:space="preserve">    </t>
    </r>
    <r>
      <rPr>
        <sz val="9"/>
        <color rgb="FF000000"/>
        <rFont val="Arial"/>
        <family val="2"/>
      </rPr>
      <t>Minimum collateralised rating required</t>
    </r>
  </si>
  <si>
    <t xml:space="preserve">A-        </t>
  </si>
  <si>
    <t xml:space="preserve">BBB-      </t>
  </si>
  <si>
    <t xml:space="preserve">F3        </t>
  </si>
  <si>
    <t>"Eligible Swap Counterparty" means any entity: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(b) having (i) an issuer default rating or derivative counterparty rating from Fitch of at least "A" or a short-term rating from Fitch of at least "F1" or (ii) an issuer default rating or derivative counterparty rating from Fitch of at least "BBB-" or a short-term rating from Fitch of at least "F3" and which either posts collateral in the amount and manner set forth in the Swap Agreements or obtains a guarantee from a person having the ratings set forth in (i) above.</t>
  </si>
  <si>
    <t>Parent Company</t>
  </si>
  <si>
    <t>VOLKSWAGEN AKTIENGESELLSCHAFT</t>
  </si>
  <si>
    <t xml:space="preserve">BBB       </t>
  </si>
  <si>
    <t xml:space="preserve">F2        </t>
  </si>
  <si>
    <t>If the Volkswagen AG required rating falls below the above mentioned minimum rating (Level I) VWFSUK, as the servicer, shall determine and provide the monthly collateral part 1 / part 2 as an additional security.</t>
  </si>
  <si>
    <t xml:space="preserve">Servicer (Collateral Increase Event)
</t>
  </si>
  <si>
    <t>VWFS (UK) Ltd (Ratings refer to VWFS AG as the owner of VWFS (UK) Ltd)</t>
  </si>
  <si>
    <r>
      <rPr>
        <sz val="10"/>
        <color theme="1"/>
        <rFont val="Courier New"/>
        <family val="3"/>
      </rPr>
      <t xml:space="preserve">    </t>
    </r>
    <r>
      <rPr>
        <sz val="9"/>
        <color rgb="FF000000"/>
        <rFont val="Arial"/>
        <family val="2"/>
      </rPr>
      <t>Current rating</t>
    </r>
  </si>
  <si>
    <t xml:space="preserve">BBB+      </t>
  </si>
  <si>
    <t xml:space="preserve">A-2       </t>
  </si>
  <si>
    <t>If the VWFSUK required rating falls below the above mentioned minimum rating (Level I) VWFSUK, as the servicer, shall determine and provide the monthly collateral part 1 / part 2 as an additional security.</t>
  </si>
  <si>
    <t xml:space="preserve"> *Ratings last updated 06/2024</t>
  </si>
  <si>
    <t>Information regarding the notes I</t>
  </si>
  <si>
    <t>Rating at Further Issue Date</t>
  </si>
  <si>
    <t>Senior Instruments</t>
  </si>
  <si>
    <t>Series A 2023-1</t>
  </si>
  <si>
    <t>Series A 2023-3</t>
  </si>
  <si>
    <t>Series A 2023-4</t>
  </si>
  <si>
    <t>Series A 2024-1</t>
  </si>
  <si>
    <t>Series A 2024-2</t>
  </si>
  <si>
    <t>Senior SSL 2023-1</t>
  </si>
  <si>
    <t>Senior SSL 2023-2</t>
  </si>
  <si>
    <t>Senior SSL 2023-3</t>
  </si>
  <si>
    <t>Junior Instruments</t>
  </si>
  <si>
    <t>Series B 2023-3</t>
  </si>
  <si>
    <t>Series B 2024-1</t>
  </si>
  <si>
    <t>Series B 2024-2</t>
  </si>
  <si>
    <t>Junior SSL 2023-1</t>
  </si>
  <si>
    <t>Junior SSL 2023-2</t>
  </si>
  <si>
    <t>Standard &amp; Poors</t>
  </si>
  <si>
    <t>AAA (sf)</t>
  </si>
  <si>
    <t>A+ (sf)</t>
  </si>
  <si>
    <t>Fitch</t>
  </si>
  <si>
    <t>AAAsf</t>
  </si>
  <si>
    <t>A+sf</t>
  </si>
  <si>
    <t>Current Rating</t>
  </si>
  <si>
    <t>Information on Instruments</t>
  </si>
  <si>
    <t>May-32</t>
  </si>
  <si>
    <t>Scheduled Clean-Up Call</t>
  </si>
  <si>
    <t>ISIN</t>
  </si>
  <si>
    <t>XS2596590518</t>
  </si>
  <si>
    <t>XS2711333240</t>
  </si>
  <si>
    <t>XS2711333836</t>
  </si>
  <si>
    <t>XS2783778736</t>
  </si>
  <si>
    <t>XS2810275813</t>
  </si>
  <si>
    <t>XS2711355136</t>
  </si>
  <si>
    <t>XS2783778819</t>
  </si>
  <si>
    <t>XS2810276209</t>
  </si>
  <si>
    <t>Common code</t>
  </si>
  <si>
    <t>259659051</t>
  </si>
  <si>
    <t>271133324</t>
  </si>
  <si>
    <t>271133383</t>
  </si>
  <si>
    <t>278377873</t>
  </si>
  <si>
    <t>281027581</t>
  </si>
  <si>
    <t>271135513</t>
  </si>
  <si>
    <t>278377881</t>
  </si>
  <si>
    <t>281027620</t>
  </si>
  <si>
    <t xml:space="preserve">Nominal Amount </t>
  </si>
  <si>
    <t>Information on Interest</t>
  </si>
  <si>
    <t>Fixed/Floating</t>
  </si>
  <si>
    <t>floating</t>
  </si>
  <si>
    <t>Day count convention</t>
  </si>
  <si>
    <t>Actual/365</t>
  </si>
  <si>
    <t>Spread / Margin</t>
  </si>
  <si>
    <t>Index rate (Compounded Daily SONIA)</t>
  </si>
  <si>
    <t>Current Coupon</t>
  </si>
  <si>
    <t>Information regarding the notes II</t>
  </si>
  <si>
    <t>Interest Period</t>
  </si>
  <si>
    <t>25/06/2024 until 25/07/2024</t>
  </si>
  <si>
    <t>Days Accrued</t>
  </si>
  <si>
    <t>Index Rate</t>
  </si>
  <si>
    <t>Compounded Daily SONIA</t>
  </si>
  <si>
    <t>Base Interest Rate</t>
  </si>
  <si>
    <t>Day Count Convention</t>
  </si>
  <si>
    <t>Interest Payments</t>
  </si>
  <si>
    <t>Interest Amount of the Monthly Period</t>
  </si>
  <si>
    <t>Interest Paid</t>
  </si>
  <si>
    <t>Swap Payments / (Receipts)</t>
  </si>
  <si>
    <t>Swap Payments / (Receipts) for the Monthly Period</t>
  </si>
  <si>
    <t>Unpaid Interest</t>
  </si>
  <si>
    <t>Unpaid Interest of the Monthly Period</t>
  </si>
  <si>
    <t>Cumulative Unpaid Interest</t>
  </si>
  <si>
    <t>Instruments Balance</t>
  </si>
  <si>
    <t>Maximum Issuance Amount</t>
  </si>
  <si>
    <t>Instruments balance as of the June 2024 Further Issue Date</t>
  </si>
  <si>
    <t>Instruments balance as of the beginning of the Monthly Period</t>
  </si>
  <si>
    <t>Additional Issue Amount</t>
  </si>
  <si>
    <t>Redemption Amount Due to Amortising Series / Early Termination</t>
  </si>
  <si>
    <t>Term Take Out / Redemption</t>
  </si>
  <si>
    <t>Instruments Balance as of the end of the Monthly Period</t>
  </si>
  <si>
    <t>Payments to Investors per Series</t>
  </si>
  <si>
    <t>Interest per Series</t>
  </si>
  <si>
    <t>Principal Repayment per Series</t>
  </si>
  <si>
    <t>Instruments</t>
  </si>
  <si>
    <t>Number of Instruments as of the Beginning of the Monthly Period</t>
  </si>
  <si>
    <t>Increase of Outstanding Instruments</t>
  </si>
  <si>
    <t>Reduction of Outstanding Instruments from Term Take Out</t>
  </si>
  <si>
    <t>Number of Instruments as of the End of the Monthly Period</t>
  </si>
  <si>
    <t>Face Value per Instrument</t>
  </si>
  <si>
    <t>Balance per Instrument</t>
  </si>
  <si>
    <t>Instrument Factor</t>
  </si>
  <si>
    <t>Overcollateralisation Amount</t>
  </si>
  <si>
    <t>Total Senior Instruments</t>
  </si>
  <si>
    <t>Total Junior Instruments</t>
  </si>
  <si>
    <t xml:space="preserve">  Initial Overcollateralisation Amount</t>
  </si>
  <si>
    <t xml:space="preserve">  Initial Overcollateralisation Percentage</t>
  </si>
  <si>
    <t xml:space="preserve">  Current Overcollateralisation Amount</t>
  </si>
  <si>
    <t xml:space="preserve">  Current Overcollateralisation Percentage</t>
  </si>
  <si>
    <t xml:space="preserve">  Targeted Overcollateralisation Percentage (revolving / amortising period)</t>
  </si>
  <si>
    <t>31.12% / 33.12%</t>
  </si>
  <si>
    <t>20.32% / 22.32%</t>
  </si>
  <si>
    <t>Subordinated Loan</t>
  </si>
  <si>
    <t>Subordinated Loan  Balance</t>
  </si>
  <si>
    <t>Subordinated Loan Accrued Interest Balance</t>
  </si>
  <si>
    <t>Subordinated Loan Accrued Interest Compensation Balance</t>
  </si>
  <si>
    <t>Subordinated Loan Capital + Accrued Interest + Compensation</t>
  </si>
  <si>
    <t>Balance as of the June 2024 Further Issue Date</t>
  </si>
  <si>
    <t xml:space="preserve"> Balance as of the Beginning of the Monthly Period</t>
  </si>
  <si>
    <t xml:space="preserve">  Accrued Interest at End of Monthly Period</t>
  </si>
  <si>
    <t xml:space="preserve">  Interest Paid in the Monthly Period</t>
  </si>
  <si>
    <t xml:space="preserve">  Redemption</t>
  </si>
  <si>
    <t xml:space="preserve">  Increase Due to Tap Up</t>
  </si>
  <si>
    <t>Balance as of the End of the Monthly Period</t>
  </si>
  <si>
    <t>Credit Enhancement at Additional Cut-Off Date falling in May 2024</t>
  </si>
  <si>
    <t>Credit Enhancement Value</t>
  </si>
  <si>
    <r>
      <rPr>
        <sz val="9"/>
        <color rgb="FF000000"/>
        <rFont val="Arial"/>
        <family val="2"/>
      </rPr>
      <t xml:space="preserve">  </t>
    </r>
    <r>
      <rPr>
        <sz val="9"/>
        <color rgb="FF000000"/>
        <rFont val="Arial"/>
        <family val="2"/>
      </rPr>
      <t>Junior Instruments</t>
    </r>
  </si>
  <si>
    <t xml:space="preserve">  Subordinated Loan</t>
  </si>
  <si>
    <t xml:space="preserve">  Overcollateralisation Amount</t>
  </si>
  <si>
    <t xml:space="preserve">  Cash Collateral Account</t>
  </si>
  <si>
    <t>Credit Enhancement as of the Monthly Period</t>
  </si>
  <si>
    <t>Subordinated Loan Balance</t>
  </si>
  <si>
    <t>Opening Overcollateralisation Amount for the Monthly Period</t>
  </si>
  <si>
    <t> Increase in Overcollateralisation Amount from Additional Receivables in the Monthly Period </t>
  </si>
  <si>
    <t>The excess of the Senior Instruments Available Redemption Collections less Subloan Accrued Interest Repaid from the Waterfall relating to the Monthly Period, over the reduction in the Aggregate Discounted Receivables Balance during the Monthly Period plus utilisation of Overcollateralisation Amount in the Monthly Period</t>
  </si>
  <si>
    <t>Subloan Accrued Interest Repaid from the Waterfall relating to prior periods</t>
  </si>
  <si>
    <t>Closing Overcollateralisation Amount</t>
  </si>
  <si>
    <t>Total Credit Enhancement for Senior Instruments</t>
  </si>
  <si>
    <t>Total Credit Enhancement for Junior Instruments</t>
  </si>
  <si>
    <t>Aggregate Discounted Receivables Balance at end of the Monthly Period</t>
  </si>
  <si>
    <t>Aggregate Discounted Receivables Balance Increase Amount</t>
  </si>
  <si>
    <t>Increase Amount</t>
  </si>
  <si>
    <t>Senior Instruments Aggregate Discounted Receivables Balance Increase Amount</t>
  </si>
  <si>
    <t>Junior Instruments Aggregate Discounted Receivables Balance Increase Amount</t>
  </si>
  <si>
    <t>Cash Collateral Account</t>
  </si>
  <si>
    <t>Cash Collateral Account (CCA)</t>
  </si>
  <si>
    <t>in GBP</t>
  </si>
  <si>
    <t>Cash Collateral Account at Additional Cut-Off Date falling in May 2024</t>
  </si>
  <si>
    <t>Thereof General Cash Reserve</t>
  </si>
  <si>
    <t>Thereof Interest Compensation Ledger</t>
  </si>
  <si>
    <t>Thereof Retained Profit Ledger</t>
  </si>
  <si>
    <t>Targeted balance</t>
  </si>
  <si>
    <t>Balance as of the beginning of the period</t>
  </si>
  <si>
    <t>Payments</t>
  </si>
  <si>
    <t>General payment from Cash Collateral Account</t>
  </si>
  <si>
    <t>General payment to Cash Collateral Account</t>
  </si>
  <si>
    <t>Interest payment to Cash Collateral Account</t>
  </si>
  <si>
    <t>Payment from Interest Compensation Ledger</t>
  </si>
  <si>
    <t>Payment to Interest Compensation Ledger</t>
  </si>
  <si>
    <t>Payment from Cash Collateral Account due to tap-up / TTO / Early Termination</t>
  </si>
  <si>
    <t>Payment to Cash Collateral Account due to tap-up / TTO / Early Termination</t>
  </si>
  <si>
    <t>Payment from Retained Profit Ledger</t>
  </si>
  <si>
    <t>Payment to Retained Profit Ledger</t>
  </si>
  <si>
    <t>Balance as of the end of the Monthly Period</t>
  </si>
  <si>
    <t>General cash reserve in percent of total current instrument balance</t>
  </si>
  <si>
    <t>Minimum Specified General Cash Collateral Account Balance as a percentage of Nominal Amount of Instruments</t>
  </si>
  <si>
    <t>Accrued Interest</t>
  </si>
  <si>
    <t>Swap fixing / Order of Priority</t>
  </si>
  <si>
    <t>Amortising interest rate swap </t>
  </si>
  <si>
    <t>Underlying principal for reporting period</t>
  </si>
  <si>
    <t>Paying leg</t>
  </si>
  <si>
    <t>Fixed interest rate</t>
  </si>
  <si>
    <t>Receiving leg</t>
  </si>
  <si>
    <t>Floating interest rate</t>
  </si>
  <si>
    <t>Net swap payments / (receipts)</t>
  </si>
  <si>
    <t>Available Distribution Amount Calculation</t>
  </si>
  <si>
    <t>Payment to Order of Priority Position</t>
  </si>
  <si>
    <t>Remaining amount</t>
  </si>
  <si>
    <t>(a) interest accrued on the Distribution Account and the Accumulation Account</t>
  </si>
  <si>
    <t>(b) amounts received as Collections received or collected by the Servicer, inclusive, for avoidance of doubt, the Monthly Collateral Part 1 and Monthly Collateral Part 2 (after any relevant netting)</t>
  </si>
  <si>
    <t>(c) payments from the Cash Collateral Account as provided for in clause 22.2 of the Trust Agreement</t>
  </si>
  <si>
    <t>(d) (i) Net Swap Receipts under the Swap Agreements; (ii) where the relevant Swap Agreement has been terminated, any Swap Termination Payments due by the Issuer to the departing Swap Counterparty have been paid, (after returning any Excess Swap Collateral to the Swap Counterparty), and no replacement Swap Counterparty has been found, an amount equal to the lesser of (A) the Swap Termination Payments sitting on the Counterparty Downgrade Collateral Account received by the Issuer and (B) the Net Swap Receipts that would have been due from the relevant Swap Counterparty on such date assuming that there had been no termination of such Swap Agreement</t>
  </si>
  <si>
    <t>(e) where the relevant Swap Agreement has been terminated, amounts allocated in accordance with clause 20.8 of the Trust Agreement</t>
  </si>
  <si>
    <t>(f) the amounts standing to the credit of the Accumulation Account after the preceding Payment Date</t>
  </si>
  <si>
    <t>(g) any amounts provided for or converted into another currency which are not used and reconverted (if applicable) in accordance with clause 21.7 (Order of Priority) of the Trust Agreement</t>
  </si>
  <si>
    <t>(h) the Interest Compensation Shortfall Redemption Amount</t>
  </si>
  <si>
    <t>(i) the Buffer Release Amount to be paid to VWFS, provided that no Credit Enhancement Increase Condition is in effect. For the avoidance of doubt if a Credit Enhancement Increase Condition is in effect, the Buffer Release Amount will remain forming part of the Available Distribution Amount in the form of Collections under limb (b)</t>
  </si>
  <si>
    <t>(j) the Interest Compensation Ledger Release Amount to be paid to VWFS, provided that no Credit Enhancement Increase Condition is in effect. For the avoidance of doubt if a Credit Enhancement Increase Condition is in effect, the Buffer Top-Up Amount and the Interest Compensation Ledger Release Amount will remain forming part of the Available Distribution amount in the form of Collections under limb (b)</t>
  </si>
  <si>
    <t>Order of Priority</t>
  </si>
  <si>
    <t>Available Distribution Amount</t>
  </si>
  <si>
    <t>(a) amounts due and payable in respect of taxes (if any) by the Issuer</t>
  </si>
  <si>
    <t xml:space="preserve">(b) amounts (excluding any payments under the Trustee Claim) due and payable </t>
  </si>
  <si>
    <t>(c) to the Servicer, the Servicer Fee</t>
  </si>
  <si>
    <t>(d) of equal rank amounts due and payable (i) to the directors of the Issuer; (ii) to the Corporate Services Provider under the Corporate Services Agreement; (iii) to each Agent under the Agency Agreement; (iv) to the Account Bank and the Cash Administrator under the Account Agreement; (v) to the Rating Agencies the fees for the monitoring of the Programme; (vi) to the Lead Manager under the Programme Agreement; (vii) to the Data Protection Trustee under the Data Protection Trust Agreement; (viii) to the Issuer in respect of other administration costs and expenses of the Issuer, including, without limitation, any costs relating to the listing of the Notes, any costs relating to any auditors fees, any tax filing fees and any annual return or exempt company status fees and any Administrator Recovery Incentive; and (ix) to the Issuer the Retained Profit Amount to be credited to the Retained Profit Ledger;</t>
  </si>
  <si>
    <t>(e) amounts due and payable by the Issuer to the (respective) Swap Counterparty in respect of any Net Swap Payments or any Swap Termination Payments under the Swap Agreements</t>
  </si>
  <si>
    <t>(f) amounts due and payable in respect of (a) interest accrued during the immediately preceding Interest Period on the Senior Instruments plus (b) Interest Shortfalls (if any) on the Senior Instruments</t>
  </si>
  <si>
    <t>(g) amounts due and payable in respect of (a) interest accrued during the immediately preceding Interest Period on the Junior Instruments plus (b) Interest Shortfalls (if any) on the Junior Instruments</t>
  </si>
  <si>
    <t>(h) to the Cash Collateral Account, until the General Cash Collateral Amount is equal to the Specified General Cash Collateral Account Balance</t>
  </si>
  <si>
    <t>(i) (1) the Senior Instrument Amortisation Amount to each Amortising Senior Instrument and (2) an amount no less than zero equal to the Senior Instrument Accumulation Amount</t>
  </si>
  <si>
    <t>(j) (1) the Junior Instrument Amortisation Amount to each Amortising Junior Instrument and (2) an amount no less than zero equal to the Junior Instrument Accumulation Amount</t>
  </si>
  <si>
    <t>(k) by the Issuer to the Swap Counterparty, any payments under the Swap Agreements other than those made under item fifth above</t>
  </si>
  <si>
    <t>(l) to the Subordinated Lender amounts due and payable in respect of accrued and unpaid interest on the Subordinated Loan (including, without limitation, overdue interest)</t>
  </si>
  <si>
    <t>(m) to the Subordinated Lender, principal amounts until the aggregate principal amount of the Subordinated Loan has been reduced to zero</t>
  </si>
  <si>
    <t>(n) to pay all remaining excess to VWFS by way of a final success fee</t>
  </si>
  <si>
    <t>Distribution of Cash Collateral Account Surplus</t>
  </si>
  <si>
    <t>(a) to the Subordinated Lender, amounts payable in respect of accrued and unpaid interest on the Subordinated Loan (including, without limitation, overdue interest)</t>
  </si>
  <si>
    <t>(b) to the Subordinated Lender, until the aggregate principal amount of the Subordinated Loan has been reduced to zero </t>
  </si>
  <si>
    <t>(c) to pay all remaining excess to VWFS by way of a final success fee</t>
  </si>
  <si>
    <t>Retention of net economic interest</t>
  </si>
  <si>
    <t>Retention amount at Additional Cut-Off Date falling in May 2024</t>
  </si>
  <si>
    <t>Type of asset</t>
  </si>
  <si>
    <t>Nominal Amount</t>
  </si>
  <si>
    <t>Percentage of Nominal Amount</t>
  </si>
  <si>
    <t xml:space="preserve">  Portfolio sold to SPV</t>
  </si>
  <si>
    <t>£3,886,592,513.26</t>
  </si>
  <si>
    <t xml:space="preserve">  Retention (Overcollateralisation)</t>
  </si>
  <si>
    <t>£191,168,834.28</t>
  </si>
  <si>
    <t xml:space="preserve">  Retention (Cash Collateral Amount)</t>
  </si>
  <si>
    <t>Retention amounts</t>
  </si>
  <si>
    <t>Percentage of Total Nominal Amount</t>
  </si>
  <si>
    <t xml:space="preserve">  Minimum retention</t>
  </si>
  <si>
    <t xml:space="preserve">  Actual retention</t>
  </si>
  <si>
    <t xml:space="preserve"> Retention amount at the end of Monthly Period</t>
  </si>
  <si>
    <t>£3,900,609,349.58</t>
  </si>
  <si>
    <t>£205,185,670.60</t>
  </si>
  <si>
    <t>In its capacity as originator and original lender, Volkswagen Financial Services UK Ltd complies with the retention requirements of a material net economic interest in accordance with Article 6 (3) (d) EU Securitisation Regulation and Article 6 (3) (d) of UK Securitisation Regulation and in each case the corresponding delegated regulation 625/2014.</t>
  </si>
  <si>
    <t>The latest end of month level of retention will be published on a monthly basis within the investor report.</t>
  </si>
  <si>
    <t>Reporting Period</t>
  </si>
  <si>
    <t>Scheduled Principal</t>
  </si>
  <si>
    <t>Scheduled Interest</t>
  </si>
  <si>
    <t>Receivable</t>
  </si>
  <si>
    <t>Aggregate Discounted Receivables Balance reduction</t>
  </si>
  <si>
    <t>07.2024</t>
  </si>
  <si>
    <t>08.2024</t>
  </si>
  <si>
    <t>09.2024</t>
  </si>
  <si>
    <t>10.2024</t>
  </si>
  <si>
    <t>11.2024</t>
  </si>
  <si>
    <t>12.2024</t>
  </si>
  <si>
    <t>01.2025</t>
  </si>
  <si>
    <t>02.2025</t>
  </si>
  <si>
    <t>03.2025</t>
  </si>
  <si>
    <t>04.2025</t>
  </si>
  <si>
    <t>05.2025</t>
  </si>
  <si>
    <t>06.2025</t>
  </si>
  <si>
    <t>07.2025</t>
  </si>
  <si>
    <t>08.2025</t>
  </si>
  <si>
    <t>09.2025</t>
  </si>
  <si>
    <t>10.2025</t>
  </si>
  <si>
    <t>11.2025</t>
  </si>
  <si>
    <t>12.2025</t>
  </si>
  <si>
    <t>01.2026</t>
  </si>
  <si>
    <t>02.2026</t>
  </si>
  <si>
    <t>03.2026</t>
  </si>
  <si>
    <t>04.2026</t>
  </si>
  <si>
    <t>05.2026</t>
  </si>
  <si>
    <t>06.2026</t>
  </si>
  <si>
    <t>07.2026</t>
  </si>
  <si>
    <t>08.2026</t>
  </si>
  <si>
    <t>09.2026</t>
  </si>
  <si>
    <t>10.2026</t>
  </si>
  <si>
    <t>11.2026</t>
  </si>
  <si>
    <t>12.2026</t>
  </si>
  <si>
    <t>01.2027</t>
  </si>
  <si>
    <t>02.2027</t>
  </si>
  <si>
    <t>03.2027</t>
  </si>
  <si>
    <t>04.2027</t>
  </si>
  <si>
    <t>05.2027</t>
  </si>
  <si>
    <t>06.2027</t>
  </si>
  <si>
    <t>07.2027</t>
  </si>
  <si>
    <t>08.2027</t>
  </si>
  <si>
    <t>09.2027</t>
  </si>
  <si>
    <t>10.2027</t>
  </si>
  <si>
    <t>11.2027</t>
  </si>
  <si>
    <t>12.2027</t>
  </si>
  <si>
    <t>01.2028</t>
  </si>
  <si>
    <t>02.2028</t>
  </si>
  <si>
    <t>03.2028</t>
  </si>
  <si>
    <t>04.2028</t>
  </si>
  <si>
    <t>05.2028</t>
  </si>
  <si>
    <t>06.2028</t>
  </si>
  <si>
    <t>07.2028</t>
  </si>
  <si>
    <t>08.2028</t>
  </si>
  <si>
    <t>09.2028</t>
  </si>
  <si>
    <t>10.2028</t>
  </si>
  <si>
    <t>11.2028</t>
  </si>
  <si>
    <t>12.2028</t>
  </si>
  <si>
    <t>01.2029</t>
  </si>
  <si>
    <t>02.2029</t>
  </si>
  <si>
    <t>03.2029</t>
  </si>
  <si>
    <t>04.2029</t>
  </si>
  <si>
    <t>05.2029</t>
  </si>
  <si>
    <t>06.2029</t>
  </si>
  <si>
    <t>Overview of Outstanding Contracts</t>
  </si>
  <si>
    <t>Development of outstanding pool during the Monthly Period</t>
  </si>
  <si>
    <t>Outstanding Nominal Amount</t>
  </si>
  <si>
    <t>Aggregate Discounted Receivables Balance for the Previous Monthly Period before purchase of Additional Receivables</t>
  </si>
  <si>
    <t>Aggregate Discounted Receivables Balance of Additional Receivables added in the Previous Monthly Period</t>
  </si>
  <si>
    <t>Aggregate Discounted Receivables Balance for the Previous Monthly Period after purchase of Additional Receivables</t>
  </si>
  <si>
    <t>Principal Collections in the Monthly Period / Defaulted Receivables &amp; other Ineligible Receivables</t>
  </si>
  <si>
    <t>Aggregate Discounted Receivables Balance at the end of the Monthly Period before purchase of Additional Receivables</t>
  </si>
  <si>
    <t>Additional Receivables at this Cut-Off Date (where Funding remains constant)</t>
  </si>
  <si>
    <t>Additional Receivables at this Cut-Off Date (where Funding increases)</t>
  </si>
  <si>
    <t>Aggregate Discounted Receivables Balance at this Cut-Off Date</t>
  </si>
  <si>
    <t>Collections by status</t>
  </si>
  <si>
    <t>Collections</t>
  </si>
  <si>
    <t>Current</t>
  </si>
  <si>
    <t>Delinquent</t>
  </si>
  <si>
    <t>Defaulted</t>
  </si>
  <si>
    <t>End of term</t>
  </si>
  <si>
    <t>Early settlement</t>
  </si>
  <si>
    <t>Non-Conforming / Repurchased</t>
  </si>
  <si>
    <t>Write-off</t>
  </si>
  <si>
    <t>Total Portfolio as of Additional Cut-Off Date falling in May 2024</t>
  </si>
  <si>
    <t>Type of Contract</t>
  </si>
  <si>
    <t>Customer Type</t>
  </si>
  <si>
    <t>Hire Purchase</t>
  </si>
  <si>
    <t>PCP</t>
  </si>
  <si>
    <t>LP</t>
  </si>
  <si>
    <t>New</t>
  </si>
  <si>
    <t>Used</t>
  </si>
  <si>
    <t>Retail</t>
  </si>
  <si>
    <t>Corporate</t>
  </si>
  <si>
    <t>Contract status development I</t>
  </si>
  <si>
    <r>
      <rPr>
        <b/>
        <sz val="9"/>
        <color rgb="FFFFFFFF"/>
        <rFont val="Arial"/>
        <family val="2"/>
      </rPr>
      <t xml:space="preserve">Number of 
</t>
    </r>
    <r>
      <rPr>
        <b/>
        <sz val="9"/>
        <color rgb="FFFFFFFF"/>
        <rFont val="Arial"/>
        <family val="2"/>
      </rPr>
      <t>Contracts</t>
    </r>
  </si>
  <si>
    <t>Total portfolio as of current period</t>
  </si>
  <si>
    <t>Contract status development II</t>
  </si>
  <si>
    <t>Contract status development III</t>
  </si>
  <si>
    <t>Contract status as of the end of the current period</t>
  </si>
  <si>
    <t>Contract status as of the beginning of the period</t>
  </si>
  <si>
    <t>Top/Tap-Up Contracts</t>
  </si>
  <si>
    <t>Delinquencies &amp; Defaults I</t>
  </si>
  <si>
    <t>Delinquent Receivables</t>
  </si>
  <si>
    <t>Days In Arrears</t>
  </si>
  <si>
    <t>Percentage of Contracts</t>
  </si>
  <si>
    <t>Percentage of Aggregate Discounted Receivables Balance</t>
  </si>
  <si>
    <t>Value of Arrears</t>
  </si>
  <si>
    <t>&gt; 30 &lt;= 60</t>
  </si>
  <si>
    <t>&gt; 60 &lt;= 90</t>
  </si>
  <si>
    <t>&gt; 90 &lt;= 120</t>
  </si>
  <si>
    <t>&gt; 120 &lt;= 150</t>
  </si>
  <si>
    <t>&gt; 150 &lt;= 180</t>
  </si>
  <si>
    <t>&gt; 180</t>
  </si>
  <si>
    <t>End of Term &amp; Early Settlements</t>
  </si>
  <si>
    <t>NB: The table below is not included in the delinquencies graph above. This information is included in the graphs on the 'Delinquencies &amp; Defaults II' page of the Investor Report.</t>
  </si>
  <si>
    <t>Days in Arrears</t>
  </si>
  <si>
    <t>&gt; 0 &lt;= 30</t>
  </si>
  <si>
    <t>Defaulted Receivables</t>
  </si>
  <si>
    <t>Asset In Stock</t>
  </si>
  <si>
    <t>Delinquencies &amp; Defaults II</t>
  </si>
  <si>
    <t>Delinquent Receivables, End of Term, Early Settlements &amp; Defaulted</t>
  </si>
  <si>
    <r>
      <t xml:space="preserve">
</t>
    </r>
    <r>
      <rPr>
        <b/>
        <sz val="12"/>
        <color rgb="FF000000"/>
        <rFont val="Arial"/>
        <family val="2"/>
      </rPr>
      <t>Defaulted Receivables &amp; Recoveries</t>
    </r>
  </si>
  <si>
    <t>Outstanding Nominal Amount at Date of Default</t>
  </si>
  <si>
    <t>Outstanding Discounted Receivables Balance at Date of Default</t>
  </si>
  <si>
    <t>Total recoveries</t>
  </si>
  <si>
    <t>Total Written-Off Purchased Receivables (Nominal)</t>
  </si>
  <si>
    <t>Total Written-Off Purchased Receivables (Discounted)</t>
  </si>
  <si>
    <t>Outstanding Nominal Amount at end of Monthly Period</t>
  </si>
  <si>
    <t>Outstanding Discounted Receivables Balance at end of Monthly Period</t>
  </si>
  <si>
    <t>Total Hire Purchase</t>
  </si>
  <si>
    <t>Total PCP</t>
  </si>
  <si>
    <t>Charged-Off Amounts</t>
  </si>
  <si>
    <t>Charged-Off Receivables</t>
  </si>
  <si>
    <t>Charged-Off Amount net of recoveries</t>
  </si>
  <si>
    <t>12-Months Average Dynamic Net Loss Ratio</t>
  </si>
  <si>
    <t>Dynamic Net Loss Ratio</t>
  </si>
  <si>
    <t>31/03/2024</t>
  </si>
  <si>
    <t>-0.00174%</t>
  </si>
  <si>
    <t>29/02/2024</t>
  </si>
  <si>
    <t>0.00079%</t>
  </si>
  <si>
    <t>31/01/2024</t>
  </si>
  <si>
    <t>-0.00233%</t>
  </si>
  <si>
    <t>31/12/2023</t>
  </si>
  <si>
    <t>-0.00108%</t>
  </si>
  <si>
    <t>30/11/2023</t>
  </si>
  <si>
    <t>0.00019%</t>
  </si>
  <si>
    <t>31/10/2023</t>
  </si>
  <si>
    <t>0.00212%</t>
  </si>
  <si>
    <t>30/09/2023</t>
  </si>
  <si>
    <t>0.00002%</t>
  </si>
  <si>
    <t>31/08/2023</t>
  </si>
  <si>
    <t>-0.00202%</t>
  </si>
  <si>
    <t>31/07/2023</t>
  </si>
  <si>
    <t>-0.00008%</t>
  </si>
  <si>
    <t>Cumulative</t>
  </si>
  <si>
    <t>30/06/2023</t>
  </si>
  <si>
    <t>31/05/2023</t>
  </si>
  <si>
    <t>30/04/2023</t>
  </si>
  <si>
    <t>31/03/2023</t>
  </si>
  <si>
    <t>Cumulative Total</t>
  </si>
  <si>
    <t>Discounted Receivables Balance as of previous Monthly Period</t>
  </si>
  <si>
    <t>Periodic CPR</t>
  </si>
  <si>
    <t>Annualised CPR</t>
  </si>
  <si>
    <t>The annualised constant prepayment rate (CPR) of the underlying receivables based upon the most recent periodic CPR.  Periodic CPR is equal to the total unscheduled principal received in the most recent period divided by the start of period principal balance. This is then annualised as follows:
1-((1-Periodic CPR)^number of periods in a year)</t>
  </si>
  <si>
    <t>Pool Data I</t>
  </si>
  <si>
    <t>Total Portfolio</t>
  </si>
  <si>
    <t>Distribution by Payment Type</t>
  </si>
  <si>
    <t>Direct Debit</t>
  </si>
  <si>
    <t>Others</t>
  </si>
  <si>
    <t>Distribution by Contract Concentration</t>
  </si>
  <si>
    <t>2 - 10</t>
  </si>
  <si>
    <t>11 - 20</t>
  </si>
  <si>
    <t>21 - 50</t>
  </si>
  <si>
    <t>&gt;50</t>
  </si>
  <si>
    <t>Distribution by Largest Obligor</t>
  </si>
  <si>
    <t>Maximum Discounted Receivables Balance per Obligor</t>
  </si>
  <si>
    <t>Pool Data II</t>
  </si>
  <si>
    <t>Distribution by Discounted Receivables Balance</t>
  </si>
  <si>
    <t>0 - 5,000</t>
  </si>
  <si>
    <t>5,001 - 10,000</t>
  </si>
  <si>
    <t>10,001 - 15,000</t>
  </si>
  <si>
    <t>15,001 - 20,000</t>
  </si>
  <si>
    <t>20,001 - 25,000</t>
  </si>
  <si>
    <t>25,001 - 30000</t>
  </si>
  <si>
    <t>&gt; 30,000</t>
  </si>
  <si>
    <t>Statistics</t>
  </si>
  <si>
    <t>Minimum Discounted Receivables Balance</t>
  </si>
  <si>
    <t>Maximum Discounted Receivables Balance</t>
  </si>
  <si>
    <t>Average Discounted Receivables Balance</t>
  </si>
  <si>
    <t>Distribution by Original Balance</t>
  </si>
  <si>
    <t>25,001 - 30,000</t>
  </si>
  <si>
    <t>Minimum Original Balance</t>
  </si>
  <si>
    <t>Maximum Original Balance</t>
  </si>
  <si>
    <t>Average Original Balance</t>
  </si>
  <si>
    <t>Distribution by Outstanding Nominal Balance</t>
  </si>
  <si>
    <t>Minimum Outstanding Nominal Balance</t>
  </si>
  <si>
    <t>Maximum Outstanding Nominal Balance</t>
  </si>
  <si>
    <t>Average Outstanding Nominal Balance</t>
  </si>
  <si>
    <t>Pool Data III</t>
  </si>
  <si>
    <t>Distribution by Remaining Term (Months)</t>
  </si>
  <si>
    <t>01 - 12</t>
  </si>
  <si>
    <t>13 - 24</t>
  </si>
  <si>
    <t>25 - 36</t>
  </si>
  <si>
    <t>37 - 48</t>
  </si>
  <si>
    <t>49 - 60</t>
  </si>
  <si>
    <t>61 - 72</t>
  </si>
  <si>
    <t>&gt;72</t>
  </si>
  <si>
    <t>Minimum Remaining Term (Months)</t>
  </si>
  <si>
    <t>Maximum Remaining Term (Months)</t>
  </si>
  <si>
    <t>Weighted Average Remaining Term (Months)</t>
  </si>
  <si>
    <t>Distribution by Original Term (Months)</t>
  </si>
  <si>
    <t>Minimum Original Term (Months)</t>
  </si>
  <si>
    <t>Maximum Original Term (Months)</t>
  </si>
  <si>
    <t>Weighted Average Original Term (Months)</t>
  </si>
  <si>
    <t>Distribution by Seasoning (Months)</t>
  </si>
  <si>
    <t>Minimum Seasoning (Months)</t>
  </si>
  <si>
    <t>Maximum Seasoning (Months)</t>
  </si>
  <si>
    <t>Weighted Average Seasoning (Months)</t>
  </si>
  <si>
    <t>Pool Data IV</t>
  </si>
  <si>
    <t>Distribution by Brand</t>
  </si>
  <si>
    <t>Audi</t>
  </si>
  <si>
    <t>Bentley</t>
  </si>
  <si>
    <t>Cupra</t>
  </si>
  <si>
    <t>Lamborghini</t>
  </si>
  <si>
    <t>Other brands</t>
  </si>
  <si>
    <t>Porsche</t>
  </si>
  <si>
    <t>Seat</t>
  </si>
  <si>
    <t>Skoda</t>
  </si>
  <si>
    <t>Volkswagen</t>
  </si>
  <si>
    <t>Distribution by geographic distribution</t>
  </si>
  <si>
    <t>East (England)</t>
  </si>
  <si>
    <t>East Midlands (England)</t>
  </si>
  <si>
    <t>London</t>
  </si>
  <si>
    <t>North East (England)</t>
  </si>
  <si>
    <t>North West (England)</t>
  </si>
  <si>
    <t>Northern Ireland</t>
  </si>
  <si>
    <t>Not Available</t>
  </si>
  <si>
    <t>Scotland</t>
  </si>
  <si>
    <t>South East (England)</t>
  </si>
  <si>
    <t>South West (England)</t>
  </si>
  <si>
    <t>Wales</t>
  </si>
  <si>
    <t>West Midlands (England)</t>
  </si>
  <si>
    <t>Yorkshire and The Humber</t>
  </si>
  <si>
    <t>Distribution of Balloon Payments by Remaining Term</t>
  </si>
  <si>
    <t>&lt; 6</t>
  </si>
  <si>
    <t>6 - 10</t>
  </si>
  <si>
    <t>11 - 15</t>
  </si>
  <si>
    <t>16 - 20</t>
  </si>
  <si>
    <t>21 - 25</t>
  </si>
  <si>
    <t>26 - 30</t>
  </si>
  <si>
    <t>31 - 35</t>
  </si>
  <si>
    <t>36 - 40</t>
  </si>
  <si>
    <t>41 - 45</t>
  </si>
  <si>
    <t>46 - 50</t>
  </si>
  <si>
    <t>51 - 55</t>
  </si>
  <si>
    <t>56 - 60</t>
  </si>
  <si>
    <t>&gt; 60</t>
  </si>
  <si>
    <t>Pool Data V</t>
  </si>
  <si>
    <t>Distribution by Brand &amp; Model</t>
  </si>
  <si>
    <t>Model</t>
  </si>
  <si>
    <t>A1</t>
  </si>
  <si>
    <t>A3</t>
  </si>
  <si>
    <t>A4</t>
  </si>
  <si>
    <t>A4 ALLROAD</t>
  </si>
  <si>
    <t>A5</t>
  </si>
  <si>
    <t>A6</t>
  </si>
  <si>
    <t>A6 ALLROAD</t>
  </si>
  <si>
    <t>A7</t>
  </si>
  <si>
    <t>A8</t>
  </si>
  <si>
    <t>E-TRON</t>
  </si>
  <si>
    <t>E-TRON GT</t>
  </si>
  <si>
    <t>Q2</t>
  </si>
  <si>
    <t>Q3</t>
  </si>
  <si>
    <t>Q4</t>
  </si>
  <si>
    <t>Q5</t>
  </si>
  <si>
    <t>Q7</t>
  </si>
  <si>
    <t>Q8</t>
  </si>
  <si>
    <t>R8</t>
  </si>
  <si>
    <t>RS 7</t>
  </si>
  <si>
    <t>RS E-TRON GT</t>
  </si>
  <si>
    <t>RS Q3</t>
  </si>
  <si>
    <t>RS Q8</t>
  </si>
  <si>
    <t>RS3</t>
  </si>
  <si>
    <t>RS4</t>
  </si>
  <si>
    <t>RS5</t>
  </si>
  <si>
    <t>RS6</t>
  </si>
  <si>
    <t>TT</t>
  </si>
  <si>
    <t>Sub-Total Audi</t>
  </si>
  <si>
    <t>BENTAYGA</t>
  </si>
  <si>
    <t>Continental</t>
  </si>
  <si>
    <t>CONTINENTAL GT</t>
  </si>
  <si>
    <t>CONTINENTAL GTC</t>
  </si>
  <si>
    <t>FLYING SPUR</t>
  </si>
  <si>
    <t>MULSANNE</t>
  </si>
  <si>
    <t>Sub-Total Bentley</t>
  </si>
  <si>
    <t>ATECA</t>
  </si>
  <si>
    <t>BORN</t>
  </si>
  <si>
    <t>FORMENTOR</t>
  </si>
  <si>
    <t>LEON</t>
  </si>
  <si>
    <t>Sub-Total Cupra</t>
  </si>
  <si>
    <t>AVENTADOR</t>
  </si>
  <si>
    <t>HURACAN</t>
  </si>
  <si>
    <t>REVUELTO</t>
  </si>
  <si>
    <t>URUS</t>
  </si>
  <si>
    <t>Sub-Total Lamborghini</t>
  </si>
  <si>
    <t>Sub-Total Other brands</t>
  </si>
  <si>
    <t>718</t>
  </si>
  <si>
    <t>911</t>
  </si>
  <si>
    <t>911 TURBO</t>
  </si>
  <si>
    <t>BOXSTER</t>
  </si>
  <si>
    <t>CAYENNE</t>
  </si>
  <si>
    <t>CAYMAN</t>
  </si>
  <si>
    <t>MACAN</t>
  </si>
  <si>
    <t>PANAMERA</t>
  </si>
  <si>
    <t>TAYCAN</t>
  </si>
  <si>
    <t>Sub-Total Porsche</t>
  </si>
  <si>
    <t>ALHAMBRA</t>
  </si>
  <si>
    <t>ALTEA XL</t>
  </si>
  <si>
    <t>ARONA</t>
  </si>
  <si>
    <t>CUPRA ATECA</t>
  </si>
  <si>
    <t>CUPRA LEON</t>
  </si>
  <si>
    <t>IBIZA</t>
  </si>
  <si>
    <t>LEON X-PERIENCE</t>
  </si>
  <si>
    <t>MII</t>
  </si>
  <si>
    <t>TARRACO</t>
  </si>
  <si>
    <t>TOLEDO</t>
  </si>
  <si>
    <t>Sub-Total Seat</t>
  </si>
  <si>
    <t>CITIGO</t>
  </si>
  <si>
    <t>ENYAQ</t>
  </si>
  <si>
    <t>FABIA</t>
  </si>
  <si>
    <t>KAMIQ</t>
  </si>
  <si>
    <t>KAROQ</t>
  </si>
  <si>
    <t>KODIAQ</t>
  </si>
  <si>
    <t>OCTAVIA</t>
  </si>
  <si>
    <t>RAPID</t>
  </si>
  <si>
    <t>RAPID SPACEBACK</t>
  </si>
  <si>
    <t>SCALA</t>
  </si>
  <si>
    <t>SUPERB</t>
  </si>
  <si>
    <t>Yeti</t>
  </si>
  <si>
    <t>YETI OUTDOOR</t>
  </si>
  <si>
    <t>Sub-Total Skoda</t>
  </si>
  <si>
    <t>AMAROK</t>
  </si>
  <si>
    <t>ARTEON</t>
  </si>
  <si>
    <t>BEETLE</t>
  </si>
  <si>
    <t>CADDY</t>
  </si>
  <si>
    <t>CADDY CALIFORNIA</t>
  </si>
  <si>
    <t>CADDY CALIFORNIA MAXI</t>
  </si>
  <si>
    <t>CADDY LIFE</t>
  </si>
  <si>
    <t>CADDY MAXI</t>
  </si>
  <si>
    <t>CADDY MAXI C20</t>
  </si>
  <si>
    <t>CADDY MAXI LIFE</t>
  </si>
  <si>
    <t>CALIFORNIA</t>
  </si>
  <si>
    <t>Caravelle</t>
  </si>
  <si>
    <t>CC</t>
  </si>
  <si>
    <t>CRAFTER</t>
  </si>
  <si>
    <t>GOLF</t>
  </si>
  <si>
    <t>GOLF ALLTRACK</t>
  </si>
  <si>
    <t>GOLF SV</t>
  </si>
  <si>
    <t>GRAND CALIFORNIA</t>
  </si>
  <si>
    <t>ID. BUZZ</t>
  </si>
  <si>
    <t>ID.3</t>
  </si>
  <si>
    <t>ID.4</t>
  </si>
  <si>
    <t>ID.5</t>
  </si>
  <si>
    <t>ID.7</t>
  </si>
  <si>
    <t>ID.BUZZ</t>
  </si>
  <si>
    <t>JETTA</t>
  </si>
  <si>
    <t>MULTIVAN</t>
  </si>
  <si>
    <t>PASSAT</t>
  </si>
  <si>
    <t>PASSAT ALLTRACK</t>
  </si>
  <si>
    <t>POLO</t>
  </si>
  <si>
    <t>SCIROCCO</t>
  </si>
  <si>
    <t>SHARAN</t>
  </si>
  <si>
    <t>TAIGO</t>
  </si>
  <si>
    <t>T-CROSS</t>
  </si>
  <si>
    <t>Tiguan</t>
  </si>
  <si>
    <t>TIGUAN ALLSPACE</t>
  </si>
  <si>
    <t>Touareg</t>
  </si>
  <si>
    <t>TOURAN</t>
  </si>
  <si>
    <t>TRANSPORTER</t>
  </si>
  <si>
    <t>TRANSPORTER SHUTTLE</t>
  </si>
  <si>
    <t>T-ROC</t>
  </si>
  <si>
    <t>UP</t>
  </si>
  <si>
    <t>Sub-Total Volkswagen</t>
  </si>
  <si>
    <t>Pool Data VI</t>
  </si>
  <si>
    <t>Lease Purchase</t>
  </si>
  <si>
    <t>Distribution by Fuel Type</t>
  </si>
  <si>
    <t>Battery Electric</t>
  </si>
  <si>
    <t>Diesel</t>
  </si>
  <si>
    <t>Hybrid</t>
  </si>
  <si>
    <t>Petrol</t>
  </si>
  <si>
    <t>Arrangements to Pay</t>
  </si>
  <si>
    <t>ATP in place</t>
  </si>
  <si>
    <t>No ATP</t>
  </si>
  <si>
    <t>Payment Holiday Status</t>
  </si>
  <si>
    <t>No Payment Holiday</t>
  </si>
  <si>
    <t xml:space="preserve">Payment Holiday With No Term Extension </t>
  </si>
  <si>
    <t xml:space="preserve">Payment Holiday With Term Extension </t>
  </si>
  <si>
    <t>Interest Rate Paid by Obligor</t>
  </si>
  <si>
    <t>&lt;= 0.49%</t>
  </si>
  <si>
    <t>0.50% - 0.99%</t>
  </si>
  <si>
    <t>1.00% - 1.49%</t>
  </si>
  <si>
    <t>1.50% - 1.99%</t>
  </si>
  <si>
    <t>2.00% - 2.49%</t>
  </si>
  <si>
    <t>2.50% - 2.99%</t>
  </si>
  <si>
    <t>3.00% - 3.49%</t>
  </si>
  <si>
    <t>3.50% - 3.99%</t>
  </si>
  <si>
    <t>4.00% - 4.49%</t>
  </si>
  <si>
    <t>4.50% - 4.99%</t>
  </si>
  <si>
    <t>5.00% - 5.49%</t>
  </si>
  <si>
    <t>5.50% - 5.99%</t>
  </si>
  <si>
    <t>6.00% - 6.49%</t>
  </si>
  <si>
    <t>6.50% - 6.99%</t>
  </si>
  <si>
    <t>7.00% - 7.49%</t>
  </si>
  <si>
    <t>7.50% - 7.99%</t>
  </si>
  <si>
    <t>8.00% - 8.49%</t>
  </si>
  <si>
    <t>8.50% - 8.99%</t>
  </si>
  <si>
    <t>9.00% - 9.49%</t>
  </si>
  <si>
    <t>9.50% - 9.99%</t>
  </si>
  <si>
    <t>&gt;= 10.00%</t>
  </si>
  <si>
    <t xml:space="preserve">Minimum Interest Rate </t>
  </si>
  <si>
    <t xml:space="preserve">Maximum Interest Rate </t>
  </si>
  <si>
    <t xml:space="preserve">Weighted Average Interest Rate </t>
  </si>
  <si>
    <t>Distribution by Down Payment</t>
  </si>
  <si>
    <t>No Down Payment</t>
  </si>
  <si>
    <t>&lt;= 1,000</t>
  </si>
  <si>
    <t>1,000 - 2,000</t>
  </si>
  <si>
    <t>2,000 - 3,000</t>
  </si>
  <si>
    <t>3,000 - 4,000</t>
  </si>
  <si>
    <t>4,000 - 5,000</t>
  </si>
  <si>
    <t>5,000 - 6,000</t>
  </si>
  <si>
    <t>6,000 - 7,000</t>
  </si>
  <si>
    <t>7,000 - 8,000</t>
  </si>
  <si>
    <t>8,000 - 9,000</t>
  </si>
  <si>
    <t>9,000 - 10,000</t>
  </si>
  <si>
    <t>10,000 - 11,000</t>
  </si>
  <si>
    <t>11,000 - 12,000</t>
  </si>
  <si>
    <t>12,000 - 13,000</t>
  </si>
  <si>
    <t>13,000 - 14,000</t>
  </si>
  <si>
    <t>14,000 - 15,000</t>
  </si>
  <si>
    <t>&gt; 15,000</t>
  </si>
  <si>
    <t>Minimum Down Payment</t>
  </si>
  <si>
    <t>Maximum Down Payment</t>
  </si>
  <si>
    <t>Average Down Payment (Customers who made a Down Payment)</t>
  </si>
  <si>
    <t>Average Down Payment (Total)</t>
  </si>
  <si>
    <t>Specific Supplementary UK Information</t>
  </si>
  <si>
    <t>Event Detailed Calculations</t>
  </si>
  <si>
    <t>Period Number</t>
  </si>
  <si>
    <t>Charged-Off Amount in the Monthly Period</t>
  </si>
  <si>
    <t>Hostile Termination Disposals</t>
  </si>
  <si>
    <t>Hostile Termination Recoveries</t>
  </si>
  <si>
    <t>Hostile Termination (Profit) / Losses</t>
  </si>
  <si>
    <t>Hostile Termination Monthly Recovery Rate</t>
  </si>
  <si>
    <t>Hostile Termination Cumulative Recovery Rate</t>
  </si>
  <si>
    <t>Voluntary Termination Disposals</t>
  </si>
  <si>
    <t>Voluntary Termination Recoveries</t>
  </si>
  <si>
    <t>Voluntary Termination (Profit) / Losses</t>
  </si>
  <si>
    <t>Voluntary Termination Monthly Recovery Rate</t>
  </si>
  <si>
    <t>Voluntary Termination Cumulative Recovery Rate</t>
  </si>
  <si>
    <t>PCP Return Disposals</t>
  </si>
  <si>
    <t>PCP Return Recoveries</t>
  </si>
  <si>
    <t>PCP Return (Profit) / Losses</t>
  </si>
  <si>
    <t>PCP Return Monthly Recovery Rate</t>
  </si>
  <si>
    <t>PCP Return Cumulative Recovery Rate</t>
  </si>
  <si>
    <t>Total Loss on Disposal of Assets</t>
  </si>
  <si>
    <t>Net Write-Off</t>
  </si>
  <si>
    <t>Gross Exposures</t>
  </si>
  <si>
    <t>Recoveries</t>
  </si>
  <si>
    <t>Total Charged-Off Amounts in the Monthly Period</t>
  </si>
  <si>
    <t>NET LOSS AVG CUM</t>
  </si>
  <si>
    <t>Terminated Receivable / Defaulted Receivable</t>
  </si>
  <si>
    <t>Late Delinquent Receivable (more than 180 days overdue)</t>
  </si>
  <si>
    <t>0.01698%</t>
  </si>
  <si>
    <t>0.01855%</t>
  </si>
  <si>
    <t>Pool Performance Event Data</t>
  </si>
  <si>
    <t>Aggregated Discounted Balance at the start of the Monthly Period</t>
  </si>
  <si>
    <t>Early Settlements</t>
  </si>
  <si>
    <t>HP</t>
  </si>
  <si>
    <t>Hostile Terminations</t>
  </si>
  <si>
    <t>Hostile Terminations Cumulative</t>
  </si>
  <si>
    <t>Voluntary Terminations</t>
  </si>
  <si>
    <t>Voluntary Terminations Cumulative</t>
  </si>
  <si>
    <t>Value of Terminated Receivables excluding RV Events in the Monthly Period</t>
  </si>
  <si>
    <t>Recoveries on Terminated Receivables excluding RV Events in the Monthly Period</t>
  </si>
  <si>
    <t>Pool Concentration</t>
  </si>
  <si>
    <t>PCD ACT D</t>
  </si>
  <si>
    <t>Limit</t>
  </si>
  <si>
    <t>Used Vehicle as a percentage of Aggregate Discounted Receivables Balance</t>
  </si>
  <si>
    <t>Used PCP Vehicles as a percentage of Aggregate Discounted Receivables Balance</t>
  </si>
  <si>
    <t>Non-VW Brand passenger cars as a percentage of Aggregate Discounted Receivables Balance</t>
  </si>
  <si>
    <t>Regulatory Information</t>
  </si>
  <si>
    <t>For information relating to bank of England Eligibility, please see the VWFS AG website</t>
  </si>
  <si>
    <r>
      <rPr>
        <b/>
        <sz val="11"/>
        <color rgb="FF000000"/>
        <rFont val="Arial"/>
        <family val="2"/>
      </rPr>
      <t>S&amp;P GLOBAL RATINGS UK LIMITED</t>
    </r>
    <r>
      <rPr>
        <sz val="11"/>
        <color rgb="FF000000"/>
        <rFont val="Arial"/>
        <family val="2"/>
      </rPr>
      <t xml:space="preserve">
20 Canada Square, 10th Floor
Canary Wharf
London 
E14 5LH
Email: </t>
    </r>
    <r>
      <rPr>
        <sz val="11"/>
        <color rgb="FF0000FF"/>
        <rFont val="Arial"/>
        <family val="2"/>
      </rPr>
      <t>abseuropeansurveillance@standardandpoors.com</t>
    </r>
  </si>
  <si>
    <t>(c)  the Late Delinquency Ratio exceeds 1.30 per cent. on any Payment Date on or before May 2025</t>
  </si>
  <si>
    <t xml:space="preserve">F-1       </t>
  </si>
  <si>
    <t>At 20% CPR (with clean up call option)</t>
  </si>
  <si>
    <t>Actual Instrument balance</t>
  </si>
  <si>
    <t>Forecasted Instrument balance</t>
  </si>
  <si>
    <t>06/2024</t>
  </si>
  <si>
    <t>07/2024</t>
  </si>
  <si>
    <t>08/2024</t>
  </si>
  <si>
    <t>09/2024</t>
  </si>
  <si>
    <t>10/2024</t>
  </si>
  <si>
    <t>11/2024</t>
  </si>
  <si>
    <t>12/2024</t>
  </si>
  <si>
    <t>01/2025</t>
  </si>
  <si>
    <t>02/2025</t>
  </si>
  <si>
    <t>03/2025</t>
  </si>
  <si>
    <t>04/2025</t>
  </si>
  <si>
    <t>05/2025</t>
  </si>
  <si>
    <t>06/2025</t>
  </si>
  <si>
    <t>07/2025</t>
  </si>
  <si>
    <t>08/2025</t>
  </si>
  <si>
    <t>09/2025</t>
  </si>
  <si>
    <t>10/2025</t>
  </si>
  <si>
    <t>11/2025</t>
  </si>
  <si>
    <t>12/2025</t>
  </si>
  <si>
    <t>01/2026</t>
  </si>
  <si>
    <t>02/2026</t>
  </si>
  <si>
    <t>03/2026</t>
  </si>
  <si>
    <t>04/2026</t>
  </si>
  <si>
    <t>05/2026</t>
  </si>
  <si>
    <t>06/2026</t>
  </si>
  <si>
    <t>07/2026</t>
  </si>
  <si>
    <t>08/2026</t>
  </si>
  <si>
    <t>09/2026</t>
  </si>
  <si>
    <t>10/2026</t>
  </si>
  <si>
    <t>11/2026</t>
  </si>
  <si>
    <t>12/2026</t>
  </si>
  <si>
    <t>01/2027</t>
  </si>
  <si>
    <t>02/2027</t>
  </si>
  <si>
    <t>03/2027</t>
  </si>
  <si>
    <t>04/2027</t>
  </si>
  <si>
    <t>05/2027</t>
  </si>
  <si>
    <t>06/2027</t>
  </si>
  <si>
    <t>07/2027</t>
  </si>
  <si>
    <t>08/2027</t>
  </si>
  <si>
    <t>09/2027</t>
  </si>
  <si>
    <t>10/2027</t>
  </si>
  <si>
    <t>11/2027</t>
  </si>
  <si>
    <t>12/2027</t>
  </si>
  <si>
    <t>01/2028</t>
  </si>
  <si>
    <t>02/2028</t>
  </si>
  <si>
    <t>03/2028</t>
  </si>
  <si>
    <t>04/2028</t>
  </si>
  <si>
    <t>05/2028</t>
  </si>
  <si>
    <t>06/2028</t>
  </si>
  <si>
    <t>07/2028</t>
  </si>
  <si>
    <t>08/2028</t>
  </si>
  <si>
    <t>09/2028</t>
  </si>
  <si>
    <t>10/2028</t>
  </si>
  <si>
    <t>11/2028</t>
  </si>
  <si>
    <t>12/2028</t>
  </si>
  <si>
    <t>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</si>
</sst>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10409]#,##0;\(#,##0\)"/>
    <numFmt numFmtId="165" formatCode="[$-10409]0.00%"/>
    <numFmt numFmtId="166" formatCode="[$-10409]&quot;£&quot;#,##0.00;\(&quot;£&quot;#,##0.00\)"/>
    <numFmt numFmtId="167" formatCode="[$-10409]#,##0;\-#,##0"/>
    <numFmt numFmtId="168" formatCode="[$-10409]#,##0.00;\(#,##0.00\);&quot;-&quot;"/>
    <numFmt numFmtId="169" formatCode="[$-10409]#,##0.00;\(#,##0.00\)"/>
    <numFmt numFmtId="170" formatCode="[$-10409]&quot;£&quot;#,##0.00;\(&quot;£&quot;#,##0.00\);&quot;-&quot;"/>
    <numFmt numFmtId="171" formatCode="[$-10409]0.0000%"/>
    <numFmt numFmtId="172" formatCode="[$-10409]mm\.yyyy"/>
    <numFmt numFmtId="173" formatCode="[$-10409]0;\(0\)"/>
    <numFmt numFmtId="174" formatCode="[$-10409]&quot;£&quot;#,##0.00"/>
    <numFmt numFmtId="175" formatCode="[$-10409]#,##0;\(#,##0\);&quot;-&quot;"/>
    <numFmt numFmtId="176" formatCode="[$-10409]#,##0.00;\-#,##0.00"/>
    <numFmt numFmtId="177" formatCode="[$-10409]&quot;£&quot;#,##0.00;\-&quot;£&quot;#,##0.00;&quot;-&quot;"/>
    <numFmt numFmtId="178" formatCode="[$-10409]#,##0.00%"/>
    <numFmt numFmtId="179" formatCode="[$-10409]dd/mm/yyyy"/>
    <numFmt numFmtId="180" formatCode="[$-10409]0.000%"/>
    <numFmt numFmtId="181" formatCode="[$-10409]0%"/>
    <numFmt numFmtId="182" formatCode="0.00000%"/>
    <numFmt numFmtId="183" formatCode="&quot;£&quot;#,##0.00"/>
  </numFmts>
  <fonts count="46" x14ac:knownFonts="1">
    <font>
      <sz val="11"/>
      <color rgb="FF000000"/>
      <name val="Calibri"/>
      <family val="2"/>
      <scheme val="minor"/>
    </font>
    <font>
      <sz val="11"/>
      <name val="Calibri"/>
      <family val="2"/>
    </font>
    <font>
      <b/>
      <sz val="10"/>
      <color rgb="FFFFFFFF"/>
      <name val="Arial"/>
      <family val="2"/>
    </font>
    <font>
      <sz val="9"/>
      <color rgb="FF000000"/>
      <name val="Arial"/>
      <family val="2"/>
    </font>
    <font>
      <b/>
      <sz val="12"/>
      <color rgb="FF000000"/>
      <name val="Arial"/>
      <family val="2"/>
    </font>
    <font>
      <b/>
      <sz val="14"/>
      <color rgb="FF000000"/>
      <name val="Arial"/>
      <family val="2"/>
    </font>
    <font>
      <b/>
      <sz val="11"/>
      <color rgb="FF000000"/>
      <name val="Arial"/>
      <family val="2"/>
    </font>
    <font>
      <sz val="11"/>
      <color rgb="FF000000"/>
      <name val="Arial"/>
      <family val="2"/>
    </font>
    <font>
      <sz val="10"/>
      <color rgb="FF000000"/>
      <name val="Arial"/>
      <family val="2"/>
    </font>
    <font>
      <b/>
      <sz val="12"/>
      <color rgb="FFFFFFFF"/>
      <name val="Arial"/>
      <family val="2"/>
    </font>
    <font>
      <u/>
      <sz val="10"/>
      <color rgb="FF0000FF"/>
      <name val="Arial"/>
      <family val="2"/>
    </font>
    <font>
      <b/>
      <sz val="9"/>
      <color rgb="FFFFFFFF"/>
      <name val="Arial"/>
      <family val="2"/>
    </font>
    <font>
      <b/>
      <sz val="9"/>
      <color rgb="FF000000"/>
      <name val="Arial"/>
      <family val="2"/>
    </font>
    <font>
      <sz val="12"/>
      <color rgb="FF000000"/>
      <name val="Arial"/>
      <family val="2"/>
    </font>
    <font>
      <b/>
      <sz val="10"/>
      <color rgb="FF000000"/>
      <name val="Arial"/>
      <family val="2"/>
    </font>
    <font>
      <sz val="8"/>
      <color rgb="FF000000"/>
      <name val="Arial"/>
      <family val="2"/>
    </font>
    <font>
      <sz val="10"/>
      <name val="Courier New"/>
      <family val="3"/>
    </font>
    <font>
      <sz val="7"/>
      <color rgb="FF000000"/>
      <name val="Arial"/>
      <family val="2"/>
    </font>
    <font>
      <b/>
      <sz val="8"/>
      <color rgb="FF000000"/>
      <name val="Arial"/>
      <family val="2"/>
    </font>
    <font>
      <sz val="9"/>
      <color rgb="FFD9D9D9"/>
      <name val="Arial"/>
      <family val="2"/>
    </font>
    <font>
      <sz val="9"/>
      <color rgb="FFFFFFFF"/>
      <name val="Arial"/>
      <family val="2"/>
    </font>
    <font>
      <sz val="9"/>
      <color rgb="FFFF0000"/>
      <name val="Arial"/>
      <family val="2"/>
    </font>
    <font>
      <sz val="9"/>
      <color rgb="FF000000"/>
      <name val="Segoe UI"/>
      <family val="2"/>
    </font>
    <font>
      <sz val="9"/>
      <color rgb="FFC0C0C0"/>
      <name val="Arial"/>
      <family val="2"/>
    </font>
    <font>
      <b/>
      <sz val="9"/>
      <color rgb="FFC0C0C0"/>
      <name val="Arial"/>
      <family val="2"/>
    </font>
    <font>
      <b/>
      <i/>
      <sz val="10"/>
      <color rgb="FF000000"/>
      <name val="Arial"/>
      <family val="2"/>
    </font>
    <font>
      <u/>
      <sz val="9"/>
      <color rgb="FF000000"/>
      <name val="Arial"/>
      <family val="2"/>
    </font>
    <font>
      <i/>
      <sz val="9"/>
      <color rgb="FF000000"/>
      <name val="Arial"/>
      <family val="2"/>
    </font>
    <font>
      <b/>
      <i/>
      <sz val="9"/>
      <color rgb="FF000000"/>
      <name val="Arial"/>
      <family val="2"/>
    </font>
    <font>
      <sz val="11"/>
      <color rgb="FF0000FF"/>
      <name val="Arial"/>
      <family val="2"/>
    </font>
    <font>
      <sz val="10"/>
      <color theme="1"/>
      <name val="Courier New"/>
      <family val="3"/>
    </font>
    <font>
      <sz val="11"/>
      <color rgb="FF000000"/>
      <name val="Calibri"/>
      <family val="2"/>
      <scheme val="minor"/>
    </font>
    <font>
      <b/>
      <sz val="11"/>
      <color rgb="FF000000"/>
      <name val="Arial"/>
      <family val="2"/>
    </font>
    <font>
      <b/>
      <sz val="9"/>
      <color rgb="FFFFFFFF"/>
      <name val="Arial"/>
      <family val="2"/>
    </font>
    <font>
      <sz val="9"/>
      <color rgb="FF000000"/>
      <name val="Arial"/>
      <family val="2"/>
    </font>
    <font>
      <b/>
      <sz val="9"/>
      <color rgb="FF000000"/>
      <name val="Arial"/>
      <family val="2"/>
    </font>
    <font>
      <sz val="11"/>
      <name val="Calibri"/>
      <family val="2"/>
    </font>
    <font>
      <sz val="9"/>
      <color rgb="FF000000"/>
      <name val="Arial"/>
    </font>
    <font>
      <sz val="11"/>
      <name val="Calibri"/>
    </font>
    <font>
      <b/>
      <sz val="10"/>
      <color rgb="FFFFFFFF"/>
      <name val="Arial"/>
    </font>
    <font>
      <sz val="10"/>
      <color rgb="FF000000"/>
      <name val="Arial"/>
    </font>
    <font>
      <b/>
      <sz val="12"/>
      <color rgb="FF000000"/>
      <name val="Arial"/>
    </font>
    <font>
      <b/>
      <sz val="9"/>
      <color rgb="FFFFFFFF"/>
      <name val="Arial"/>
    </font>
    <font>
      <sz val="9"/>
      <color rgb="FFFF0000"/>
      <name val="Arial"/>
    </font>
    <font>
      <b/>
      <sz val="9"/>
      <color rgb="FF000000"/>
      <name val="Arial"/>
    </font>
    <font>
      <sz val="9"/>
      <color rgb="FFFFFFFF"/>
      <name val="Arial"/>
    </font>
  </fonts>
  <fills count="8">
    <fill>
      <patternFill patternType="none"/>
    </fill>
    <fill>
      <patternFill patternType="gray125"/>
    </fill>
    <fill>
      <patternFill patternType="solid">
        <fgColor rgb="FF004666"/>
        <bgColor rgb="FF004666"/>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80B0C8"/>
        <bgColor rgb="FF80B0C8"/>
      </patternFill>
    </fill>
    <fill>
      <patternFill patternType="solid">
        <fgColor rgb="FFF5F5F5"/>
        <bgColor rgb="FFF5F5F5"/>
      </patternFill>
    </fill>
  </fills>
  <borders count="51">
    <border>
      <left/>
      <right/>
      <top/>
      <bottom/>
      <diagonal/>
    </border>
    <border>
      <left/>
      <right style="thin">
        <color rgb="FFFFFFFF"/>
      </right>
      <top/>
      <bottom/>
      <diagonal/>
    </border>
    <border>
      <left/>
      <right style="thin">
        <color rgb="FF004666"/>
      </right>
      <top/>
      <bottom style="thin">
        <color rgb="FF004666"/>
      </bottom>
      <diagonal/>
    </border>
    <border>
      <left/>
      <right/>
      <top/>
      <bottom style="thin">
        <color rgb="FF004666"/>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FFFFFF"/>
      </left>
      <right style="thin">
        <color rgb="FFFFFFFF"/>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double">
        <color rgb="FF000000"/>
      </right>
      <top/>
      <bottom/>
      <diagonal/>
    </border>
    <border>
      <left style="double">
        <color rgb="FF000000"/>
      </left>
      <right/>
      <top/>
      <bottom style="double">
        <color rgb="FF000000"/>
      </bottom>
      <diagonal/>
    </border>
    <border>
      <left/>
      <right/>
      <top style="thin">
        <color rgb="FF000000"/>
      </top>
      <bottom style="double">
        <color rgb="FF000000"/>
      </bottom>
      <diagonal/>
    </border>
    <border>
      <left/>
      <right style="double">
        <color rgb="FF000000"/>
      </right>
      <top/>
      <bottom style="double">
        <color rgb="FF000000"/>
      </bottom>
      <diagonal/>
    </border>
    <border>
      <left/>
      <right/>
      <top/>
      <bottom style="double">
        <color rgb="FF000000"/>
      </bottom>
      <diagonal/>
    </border>
    <border>
      <left style="thin">
        <color rgb="FFFFFFFF"/>
      </left>
      <right style="thin">
        <color rgb="FFFFFFFF"/>
      </right>
      <top style="double">
        <color rgb="FF000000"/>
      </top>
      <bottom style="thin">
        <color rgb="FFFFFFFF"/>
      </bottom>
      <diagonal/>
    </border>
    <border>
      <left/>
      <right/>
      <top style="double">
        <color rgb="FF000000"/>
      </top>
      <bottom style="thin">
        <color rgb="FFFFFFFF"/>
      </bottom>
      <diagonal/>
    </border>
    <border>
      <left/>
      <right style="thin">
        <color rgb="FFFFFFFF"/>
      </right>
      <top style="double">
        <color rgb="FF000000"/>
      </top>
      <bottom style="thin">
        <color rgb="FFFFFFFF"/>
      </bottom>
      <diagonal/>
    </border>
    <border>
      <left style="thin">
        <color rgb="FFFFFFFF"/>
      </left>
      <right style="double">
        <color rgb="FF000000"/>
      </right>
      <top style="double">
        <color rgb="FF000000"/>
      </top>
      <bottom style="thin">
        <color rgb="FFFFFFFF"/>
      </bottom>
      <diagonal/>
    </border>
    <border>
      <left style="double">
        <color rgb="FF000000"/>
      </left>
      <right style="thin">
        <color rgb="FFFFFFFF"/>
      </right>
      <top style="thin">
        <color rgb="FFFFFFFF"/>
      </top>
      <bottom style="thin">
        <color rgb="FFFFFFFF"/>
      </bottom>
      <diagonal/>
    </border>
    <border>
      <left style="thin">
        <color rgb="FFFFFFFF"/>
      </left>
      <right style="double">
        <color rgb="FF000000"/>
      </right>
      <top style="thin">
        <color rgb="FFFFFFFF"/>
      </top>
      <bottom style="thin">
        <color rgb="FFFFFFFF"/>
      </bottom>
      <diagonal/>
    </border>
    <border>
      <left style="double">
        <color rgb="FF000000"/>
      </left>
      <right style="thin">
        <color rgb="FFFFFFFF"/>
      </right>
      <top style="thin">
        <color rgb="FFFFFFFF"/>
      </top>
      <bottom style="double">
        <color rgb="FF000000"/>
      </bottom>
      <diagonal/>
    </border>
    <border>
      <left style="thin">
        <color rgb="FFFFFFFF"/>
      </left>
      <right style="thin">
        <color rgb="FFFFFFFF"/>
      </right>
      <top style="thin">
        <color rgb="FFFFFFFF"/>
      </top>
      <bottom style="double">
        <color rgb="FF000000"/>
      </bottom>
      <diagonal/>
    </border>
    <border>
      <left/>
      <right/>
      <top style="thin">
        <color rgb="FFFFFFFF"/>
      </top>
      <bottom style="double">
        <color rgb="FF000000"/>
      </bottom>
      <diagonal/>
    </border>
    <border>
      <left/>
      <right style="thin">
        <color rgb="FFFFFFFF"/>
      </right>
      <top style="thin">
        <color rgb="FFFFFFFF"/>
      </top>
      <bottom style="double">
        <color rgb="FF000000"/>
      </bottom>
      <diagonal/>
    </border>
    <border>
      <left style="thin">
        <color rgb="FFFFFFFF"/>
      </left>
      <right style="double">
        <color rgb="FF000000"/>
      </right>
      <top style="thin">
        <color rgb="FFFFFFFF"/>
      </top>
      <bottom style="double">
        <color rgb="FF000000"/>
      </bottom>
      <diagonal/>
    </border>
    <border>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right/>
      <top style="thin">
        <color rgb="FF000000"/>
      </top>
      <bottom style="thin">
        <color rgb="FFFFFFFF"/>
      </bottom>
      <diagonal/>
    </border>
    <border>
      <left style="thin">
        <color rgb="FFFFFFFF"/>
      </left>
      <right/>
      <top style="thin">
        <color rgb="FF000000"/>
      </top>
      <bottom style="thin">
        <color rgb="FFFFFFFF"/>
      </bottom>
      <diagonal/>
    </border>
    <border>
      <left style="thin">
        <color rgb="FFFFFFFF"/>
      </left>
      <right style="thin">
        <color rgb="FFFFFFFF"/>
      </right>
      <top/>
      <bottom style="thin">
        <color rgb="FFFFFFFF"/>
      </bottom>
      <diagonal/>
    </border>
  </borders>
  <cellStyleXfs count="2">
    <xf numFmtId="0" fontId="0" fillId="0" borderId="0"/>
    <xf numFmtId="9" fontId="31" fillId="0" borderId="0" applyFont="0" applyFill="0" applyBorder="0" applyAlignment="0" applyProtection="0"/>
  </cellStyleXfs>
  <cellXfs count="665">
    <xf numFmtId="0" fontId="1" fillId="0" borderId="0" xfId="0" applyFont="1"/>
    <xf numFmtId="0" fontId="2" fillId="2" borderId="0" xfId="0" applyFont="1" applyFill="1" applyAlignment="1">
      <alignment horizontal="right" vertical="top" wrapText="1" readingOrder="1"/>
    </xf>
    <xf numFmtId="0" fontId="3" fillId="0" borderId="0" xfId="0" applyFont="1" applyAlignment="1">
      <alignment vertical="top" wrapText="1" readingOrder="1"/>
    </xf>
    <xf numFmtId="0" fontId="4" fillId="0" borderId="0" xfId="0" applyFont="1" applyAlignment="1">
      <alignment vertical="top" wrapText="1" readingOrder="1"/>
    </xf>
    <xf numFmtId="0" fontId="5" fillId="0" borderId="0" xfId="0" applyFont="1" applyAlignment="1">
      <alignment vertical="top" wrapText="1" readingOrder="1"/>
    </xf>
    <xf numFmtId="0" fontId="7" fillId="0" borderId="0" xfId="0" applyFont="1" applyAlignment="1">
      <alignment vertical="top" wrapText="1" readingOrder="1"/>
    </xf>
    <xf numFmtId="0" fontId="8" fillId="0" borderId="0" xfId="0" applyFont="1" applyAlignment="1">
      <alignment vertical="top" wrapText="1" readingOrder="1"/>
    </xf>
    <xf numFmtId="0" fontId="7" fillId="0" borderId="1" xfId="0" applyFont="1" applyBorder="1" applyAlignment="1">
      <alignment vertical="center" wrapText="1" readingOrder="1"/>
    </xf>
    <xf numFmtId="0" fontId="9" fillId="2" borderId="1" xfId="0" applyFont="1" applyFill="1" applyBorder="1" applyAlignment="1">
      <alignment horizontal="center" wrapText="1" readingOrder="1"/>
    </xf>
    <xf numFmtId="0" fontId="8" fillId="3" borderId="1" xfId="0" applyFont="1" applyFill="1" applyBorder="1" applyAlignment="1">
      <alignment horizontal="center" wrapText="1" readingOrder="1"/>
    </xf>
    <xf numFmtId="0" fontId="8" fillId="0" borderId="1" xfId="0" applyFont="1" applyBorder="1" applyAlignment="1">
      <alignment horizontal="center" wrapText="1" readingOrder="1"/>
    </xf>
    <xf numFmtId="0" fontId="3" fillId="0" borderId="4" xfId="0" applyFont="1" applyBorder="1" applyAlignment="1">
      <alignment vertical="top" wrapText="1" readingOrder="1"/>
    </xf>
    <xf numFmtId="0" fontId="11" fillId="2" borderId="4" xfId="0" applyFont="1" applyFill="1" applyBorder="1" applyAlignment="1">
      <alignment horizontal="center" vertical="center" wrapText="1" readingOrder="1"/>
    </xf>
    <xf numFmtId="0" fontId="3" fillId="3" borderId="4" xfId="0" applyFont="1" applyFill="1" applyBorder="1" applyAlignment="1">
      <alignment vertical="top" wrapText="1" readingOrder="1"/>
    </xf>
    <xf numFmtId="0" fontId="3" fillId="4" borderId="4" xfId="0" applyFont="1" applyFill="1" applyBorder="1" applyAlignment="1">
      <alignment vertical="top" wrapText="1" readingOrder="1"/>
    </xf>
    <xf numFmtId="0" fontId="11" fillId="2" borderId="4" xfId="0" applyFont="1" applyFill="1" applyBorder="1" applyAlignment="1">
      <alignment vertical="top" wrapText="1" readingOrder="1"/>
    </xf>
    <xf numFmtId="0" fontId="12" fillId="0" borderId="0" xfId="0" applyFont="1" applyAlignment="1">
      <alignment vertical="top" wrapText="1" readingOrder="1"/>
    </xf>
    <xf numFmtId="0" fontId="12" fillId="0" borderId="0" xfId="0" applyFont="1" applyAlignment="1">
      <alignment horizontal="right" vertical="top" wrapText="1" readingOrder="1"/>
    </xf>
    <xf numFmtId="0" fontId="4" fillId="4" borderId="0" xfId="0" applyFont="1" applyFill="1" applyAlignment="1">
      <alignment vertical="top" wrapText="1" readingOrder="1"/>
    </xf>
    <xf numFmtId="0" fontId="13" fillId="4" borderId="0" xfId="0" applyFont="1" applyFill="1" applyAlignment="1">
      <alignment vertical="top" wrapText="1" readingOrder="1"/>
    </xf>
    <xf numFmtId="0" fontId="7" fillId="4" borderId="0" xfId="0" applyFont="1" applyFill="1" applyAlignment="1">
      <alignment vertical="top" wrapText="1" readingOrder="1"/>
    </xf>
    <xf numFmtId="0" fontId="6" fillId="4" borderId="0" xfId="0" applyFont="1" applyFill="1" applyAlignment="1">
      <alignment vertical="top" wrapText="1" readingOrder="1"/>
    </xf>
    <xf numFmtId="0" fontId="6" fillId="3" borderId="0" xfId="0" applyFont="1" applyFill="1" applyAlignment="1">
      <alignment vertical="top" wrapText="1" readingOrder="1"/>
    </xf>
    <xf numFmtId="0" fontId="4" fillId="3" borderId="0" xfId="0" applyFont="1" applyFill="1" applyAlignment="1">
      <alignment vertical="top" wrapText="1" readingOrder="1"/>
    </xf>
    <xf numFmtId="0" fontId="13" fillId="3" borderId="0" xfId="0" applyFont="1" applyFill="1" applyAlignment="1">
      <alignment vertical="top" wrapText="1" readingOrder="1"/>
    </xf>
    <xf numFmtId="0" fontId="7" fillId="3" borderId="0" xfId="0" applyFont="1" applyFill="1" applyAlignment="1">
      <alignment vertical="top" wrapText="1" readingOrder="1"/>
    </xf>
    <xf numFmtId="0" fontId="14" fillId="0" borderId="0" xfId="0" applyFont="1" applyAlignment="1">
      <alignment vertical="top" wrapText="1" readingOrder="1"/>
    </xf>
    <xf numFmtId="0" fontId="3" fillId="0" borderId="0" xfId="0" applyFont="1" applyAlignment="1">
      <alignment horizontal="left" vertical="top" wrapText="1" readingOrder="1"/>
    </xf>
    <xf numFmtId="0" fontId="12" fillId="5" borderId="5" xfId="0" applyFont="1" applyFill="1" applyBorder="1" applyAlignment="1">
      <alignment horizontal="center" vertical="center" wrapText="1" readingOrder="1"/>
    </xf>
    <xf numFmtId="0" fontId="3" fillId="3" borderId="5" xfId="0" applyFont="1" applyFill="1" applyBorder="1" applyAlignment="1">
      <alignment vertical="top" wrapText="1" readingOrder="1"/>
    </xf>
    <xf numFmtId="166" fontId="12" fillId="3" borderId="5" xfId="0" applyNumberFormat="1" applyFont="1" applyFill="1" applyBorder="1" applyAlignment="1">
      <alignment horizontal="right" vertical="top" wrapText="1" readingOrder="1"/>
    </xf>
    <xf numFmtId="0" fontId="3" fillId="0" borderId="5" xfId="0" applyFont="1" applyBorder="1" applyAlignment="1">
      <alignment vertical="top" wrapText="1" readingOrder="1"/>
    </xf>
    <xf numFmtId="166" fontId="12" fillId="0" borderId="5" xfId="0" applyNumberFormat="1" applyFont="1" applyBorder="1" applyAlignment="1">
      <alignment horizontal="right" vertical="top" wrapText="1" readingOrder="1"/>
    </xf>
    <xf numFmtId="0" fontId="12" fillId="3" borderId="5" xfId="0" applyFont="1" applyFill="1" applyBorder="1" applyAlignment="1">
      <alignment horizontal="right" vertical="top" wrapText="1" readingOrder="1"/>
    </xf>
    <xf numFmtId="0" fontId="8" fillId="0" borderId="5" xfId="0" applyFont="1" applyBorder="1" applyAlignment="1">
      <alignment vertical="top" wrapText="1" readingOrder="1"/>
    </xf>
    <xf numFmtId="0" fontId="14" fillId="0" borderId="5" xfId="0" applyFont="1" applyBorder="1" applyAlignment="1">
      <alignment vertical="top" wrapText="1" readingOrder="1"/>
    </xf>
    <xf numFmtId="0" fontId="11" fillId="2" borderId="5" xfId="0" applyFont="1" applyFill="1" applyBorder="1" applyAlignment="1">
      <alignment horizontal="left" vertical="center" wrapText="1" readingOrder="1"/>
    </xf>
    <xf numFmtId="0" fontId="11" fillId="2" borderId="5" xfId="0" applyFont="1" applyFill="1" applyBorder="1" applyAlignment="1">
      <alignment horizontal="center" vertical="center" wrapText="1" readingOrder="1"/>
    </xf>
    <xf numFmtId="0" fontId="3" fillId="3" borderId="0" xfId="0" applyFont="1" applyFill="1" applyAlignment="1">
      <alignment vertical="top" wrapText="1" readingOrder="1"/>
    </xf>
    <xf numFmtId="167" fontId="3" fillId="3" borderId="0" xfId="0" applyNumberFormat="1" applyFont="1" applyFill="1" applyAlignment="1">
      <alignment horizontal="right" vertical="top" wrapText="1" readingOrder="1"/>
    </xf>
    <xf numFmtId="165" fontId="3" fillId="3" borderId="0" xfId="0" applyNumberFormat="1" applyFont="1" applyFill="1" applyAlignment="1">
      <alignment horizontal="right" vertical="top" wrapText="1" readingOrder="1"/>
    </xf>
    <xf numFmtId="166" fontId="3" fillId="3" borderId="0" xfId="0" applyNumberFormat="1" applyFont="1" applyFill="1" applyAlignment="1">
      <alignment horizontal="right" vertical="top" wrapText="1" readingOrder="1"/>
    </xf>
    <xf numFmtId="167" fontId="3" fillId="0" borderId="0" xfId="0" applyNumberFormat="1" applyFont="1" applyAlignment="1">
      <alignment horizontal="right" vertical="top" wrapText="1" readingOrder="1"/>
    </xf>
    <xf numFmtId="165" fontId="3" fillId="0" borderId="0" xfId="0" applyNumberFormat="1" applyFont="1" applyAlignment="1">
      <alignment horizontal="right" vertical="top" wrapText="1" readingOrder="1"/>
    </xf>
    <xf numFmtId="166" fontId="3" fillId="0" borderId="0" xfId="0" applyNumberFormat="1" applyFont="1" applyAlignment="1">
      <alignment horizontal="right" vertical="top" wrapText="1" readingOrder="1"/>
    </xf>
    <xf numFmtId="0" fontId="12" fillId="3" borderId="0" xfId="0" applyFont="1" applyFill="1" applyAlignment="1">
      <alignment vertical="top" wrapText="1" readingOrder="1"/>
    </xf>
    <xf numFmtId="167" fontId="12" fillId="3" borderId="0" xfId="0" applyNumberFormat="1" applyFont="1" applyFill="1" applyAlignment="1">
      <alignment horizontal="right" vertical="top" wrapText="1" readingOrder="1"/>
    </xf>
    <xf numFmtId="165" fontId="12" fillId="3" borderId="0" xfId="0" applyNumberFormat="1" applyFont="1" applyFill="1" applyAlignment="1">
      <alignment horizontal="right" vertical="top" wrapText="1" readingOrder="1"/>
    </xf>
    <xf numFmtId="166" fontId="12" fillId="3" borderId="0" xfId="0" applyNumberFormat="1" applyFont="1" applyFill="1" applyAlignment="1">
      <alignment horizontal="right" vertical="top" wrapText="1" readingOrder="1"/>
    </xf>
    <xf numFmtId="0" fontId="15" fillId="0" borderId="0" xfId="0" applyFont="1" applyAlignment="1">
      <alignment vertical="top" wrapText="1" readingOrder="1"/>
    </xf>
    <xf numFmtId="164" fontId="3" fillId="0" borderId="5" xfId="0" applyNumberFormat="1" applyFont="1" applyBorder="1" applyAlignment="1">
      <alignment horizontal="right" vertical="top" wrapText="1" readingOrder="1"/>
    </xf>
    <xf numFmtId="165" fontId="3" fillId="0" borderId="5" xfId="0" applyNumberFormat="1" applyFont="1" applyBorder="1" applyAlignment="1">
      <alignment horizontal="right" vertical="top" wrapText="1" readingOrder="1"/>
    </xf>
    <xf numFmtId="166" fontId="3" fillId="0" borderId="5" xfId="0" applyNumberFormat="1" applyFont="1" applyBorder="1" applyAlignment="1">
      <alignment horizontal="right" vertical="top" wrapText="1" readingOrder="1"/>
    </xf>
    <xf numFmtId="164" fontId="3" fillId="3" borderId="5" xfId="0" applyNumberFormat="1" applyFont="1" applyFill="1" applyBorder="1" applyAlignment="1">
      <alignment horizontal="right" vertical="top" wrapText="1" readingOrder="1"/>
    </xf>
    <xf numFmtId="165" fontId="3" fillId="3" borderId="5" xfId="0" applyNumberFormat="1" applyFont="1" applyFill="1" applyBorder="1" applyAlignment="1">
      <alignment horizontal="right" vertical="top" wrapText="1" readingOrder="1"/>
    </xf>
    <xf numFmtId="166" fontId="3" fillId="3" borderId="5" xfId="0" applyNumberFormat="1" applyFont="1" applyFill="1" applyBorder="1" applyAlignment="1">
      <alignment horizontal="right" vertical="top" wrapText="1" readingOrder="1"/>
    </xf>
    <xf numFmtId="0" fontId="12" fillId="3" borderId="5" xfId="0" applyFont="1" applyFill="1" applyBorder="1" applyAlignment="1">
      <alignment vertical="top" wrapText="1" readingOrder="1"/>
    </xf>
    <xf numFmtId="164" fontId="12" fillId="3" borderId="5" xfId="0" applyNumberFormat="1" applyFont="1" applyFill="1" applyBorder="1" applyAlignment="1">
      <alignment horizontal="right" vertical="top" wrapText="1" readingOrder="1"/>
    </xf>
    <xf numFmtId="165" fontId="12" fillId="3" borderId="5" xfId="0" applyNumberFormat="1" applyFont="1" applyFill="1" applyBorder="1" applyAlignment="1">
      <alignment horizontal="right" vertical="top" wrapText="1" readingOrder="1"/>
    </xf>
    <xf numFmtId="167" fontId="3" fillId="3" borderId="5" xfId="0" applyNumberFormat="1" applyFont="1" applyFill="1" applyBorder="1" applyAlignment="1">
      <alignment horizontal="right" vertical="top" wrapText="1" readingOrder="1"/>
    </xf>
    <xf numFmtId="167" fontId="3" fillId="0" borderId="5" xfId="0" applyNumberFormat="1" applyFont="1" applyBorder="1" applyAlignment="1">
      <alignment horizontal="right" vertical="top" wrapText="1" readingOrder="1"/>
    </xf>
    <xf numFmtId="167" fontId="12" fillId="3" borderId="5" xfId="0" applyNumberFormat="1" applyFont="1" applyFill="1" applyBorder="1" applyAlignment="1">
      <alignment horizontal="right" vertical="top" wrapText="1" readingOrder="1"/>
    </xf>
    <xf numFmtId="0" fontId="12" fillId="0" borderId="5" xfId="0" applyFont="1" applyBorder="1" applyAlignment="1">
      <alignment vertical="top" wrapText="1" readingOrder="1"/>
    </xf>
    <xf numFmtId="0" fontId="11" fillId="2" borderId="5" xfId="0" applyFont="1" applyFill="1" applyBorder="1" applyAlignment="1">
      <alignment horizontal="center" vertical="top" wrapText="1" readingOrder="1"/>
    </xf>
    <xf numFmtId="168" fontId="3" fillId="3" borderId="5" xfId="0" applyNumberFormat="1" applyFont="1" applyFill="1" applyBorder="1" applyAlignment="1">
      <alignment horizontal="right" vertical="top" wrapText="1" readingOrder="1"/>
    </xf>
    <xf numFmtId="0" fontId="3" fillId="3" borderId="5" xfId="0" applyFont="1" applyFill="1" applyBorder="1" applyAlignment="1">
      <alignment horizontal="left" vertical="top" wrapText="1" readingOrder="1"/>
    </xf>
    <xf numFmtId="0" fontId="3" fillId="3" borderId="5" xfId="0" applyFont="1" applyFill="1" applyBorder="1" applyAlignment="1">
      <alignment horizontal="center" vertical="top" wrapText="1" readingOrder="1"/>
    </xf>
    <xf numFmtId="0" fontId="3" fillId="4" borderId="5" xfId="0" applyFont="1" applyFill="1" applyBorder="1" applyAlignment="1">
      <alignment horizontal="left" vertical="top" wrapText="1" readingOrder="1"/>
    </xf>
    <xf numFmtId="0" fontId="3" fillId="4" borderId="5" xfId="0" applyFont="1" applyFill="1" applyBorder="1" applyAlignment="1">
      <alignment horizontal="center" vertical="top" wrapText="1" readingOrder="1"/>
    </xf>
    <xf numFmtId="169" fontId="3" fillId="3" borderId="5" xfId="0" applyNumberFormat="1" applyFont="1" applyFill="1" applyBorder="1" applyAlignment="1">
      <alignment horizontal="right" vertical="top" wrapText="1" readingOrder="1"/>
    </xf>
    <xf numFmtId="0" fontId="3" fillId="0" borderId="5" xfId="0" applyFont="1" applyBorder="1" applyAlignment="1">
      <alignment horizontal="right" vertical="top" wrapText="1" readingOrder="1"/>
    </xf>
    <xf numFmtId="0" fontId="11" fillId="2" borderId="0" xfId="0" applyFont="1" applyFill="1" applyAlignment="1">
      <alignment horizontal="left" vertical="center" wrapText="1" readingOrder="1"/>
    </xf>
    <xf numFmtId="0" fontId="12" fillId="5" borderId="0" xfId="0" applyFont="1" applyFill="1" applyAlignment="1">
      <alignment horizontal="center" vertical="center" wrapText="1" readingOrder="1"/>
    </xf>
    <xf numFmtId="0" fontId="3" fillId="4" borderId="7" xfId="0" applyFont="1" applyFill="1" applyBorder="1" applyAlignment="1">
      <alignment horizontal="center" vertical="top" wrapText="1" readingOrder="1"/>
    </xf>
    <xf numFmtId="0" fontId="3" fillId="3" borderId="7" xfId="0" applyFont="1" applyFill="1" applyBorder="1" applyAlignment="1">
      <alignment horizontal="center" vertical="top" wrapText="1" readingOrder="1"/>
    </xf>
    <xf numFmtId="0" fontId="12" fillId="5" borderId="5" xfId="0" applyFont="1" applyFill="1" applyBorder="1" applyAlignment="1">
      <alignment horizontal="center" vertical="top" wrapText="1" readingOrder="1"/>
    </xf>
    <xf numFmtId="0" fontId="11" fillId="2" borderId="1" xfId="0" applyFont="1" applyFill="1" applyBorder="1" applyAlignment="1">
      <alignment horizontal="center" vertical="top" wrapText="1" readingOrder="1"/>
    </xf>
    <xf numFmtId="0" fontId="12" fillId="3" borderId="1" xfId="0" applyFont="1" applyFill="1" applyBorder="1" applyAlignment="1">
      <alignment horizontal="center" vertical="top" wrapText="1" readingOrder="1"/>
    </xf>
    <xf numFmtId="0" fontId="12" fillId="0" borderId="1" xfId="0" applyFont="1" applyBorder="1" applyAlignment="1">
      <alignment horizontal="center" vertical="top" wrapText="1" readingOrder="1"/>
    </xf>
    <xf numFmtId="0" fontId="12" fillId="0" borderId="0" xfId="0" applyFont="1" applyAlignment="1">
      <alignment horizontal="center" vertical="center" wrapText="1" readingOrder="1"/>
    </xf>
    <xf numFmtId="0" fontId="18" fillId="0" borderId="0" xfId="0" applyFont="1" applyAlignment="1">
      <alignment horizontal="left" vertical="top" wrapText="1" readingOrder="1"/>
    </xf>
    <xf numFmtId="0" fontId="8" fillId="0" borderId="0" xfId="0" applyFont="1" applyAlignment="1">
      <alignment wrapText="1" readingOrder="1"/>
    </xf>
    <xf numFmtId="0" fontId="11" fillId="2" borderId="11" xfId="0" applyFont="1" applyFill="1" applyBorder="1" applyAlignment="1">
      <alignment horizontal="center" vertical="center" wrapText="1" readingOrder="1"/>
    </xf>
    <xf numFmtId="0" fontId="19" fillId="3" borderId="11" xfId="0" applyFont="1" applyFill="1" applyBorder="1" applyAlignment="1">
      <alignment horizontal="center" vertical="center" wrapText="1" readingOrder="1"/>
    </xf>
    <xf numFmtId="0" fontId="3" fillId="3" borderId="11" xfId="0" applyFont="1" applyFill="1" applyBorder="1" applyAlignment="1">
      <alignment horizontal="center" vertical="center" wrapText="1" readingOrder="1"/>
    </xf>
    <xf numFmtId="0" fontId="20" fillId="0" borderId="11" xfId="0"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3" borderId="11" xfId="0" applyFont="1" applyFill="1" applyBorder="1" applyAlignment="1">
      <alignment horizontal="right" vertical="center" wrapText="1" readingOrder="1"/>
    </xf>
    <xf numFmtId="0" fontId="3" fillId="0" borderId="11" xfId="0" applyFont="1" applyBorder="1" applyAlignment="1">
      <alignment horizontal="right" vertical="center" wrapText="1" readingOrder="1"/>
    </xf>
    <xf numFmtId="170" fontId="3" fillId="3" borderId="11" xfId="0" applyNumberFormat="1" applyFont="1" applyFill="1" applyBorder="1" applyAlignment="1">
      <alignment horizontal="right" vertical="center" wrapText="1" readingOrder="1"/>
    </xf>
    <xf numFmtId="171" fontId="3" fillId="3" borderId="11" xfId="0" applyNumberFormat="1" applyFont="1" applyFill="1" applyBorder="1" applyAlignment="1">
      <alignment horizontal="right" vertical="center" wrapText="1" readingOrder="1"/>
    </xf>
    <xf numFmtId="0" fontId="3" fillId="4" borderId="0" xfId="0" applyFont="1" applyFill="1" applyAlignment="1">
      <alignment horizontal="left" vertical="top" wrapText="1" readingOrder="1"/>
    </xf>
    <xf numFmtId="0" fontId="11" fillId="2" borderId="1" xfId="0" applyFont="1" applyFill="1" applyBorder="1" applyAlignment="1">
      <alignment horizontal="left" vertical="center" wrapText="1" readingOrder="1"/>
    </xf>
    <xf numFmtId="0" fontId="11" fillId="0" borderId="0" xfId="0" applyFont="1" applyAlignment="1">
      <alignment horizontal="center" vertical="center" wrapText="1" readingOrder="1"/>
    </xf>
    <xf numFmtId="0" fontId="11" fillId="2" borderId="0" xfId="0" applyFont="1" applyFill="1" applyAlignment="1">
      <alignment horizontal="center" vertical="center" wrapText="1" readingOrder="1"/>
    </xf>
    <xf numFmtId="170" fontId="12" fillId="0" borderId="0" xfId="0" applyNumberFormat="1" applyFont="1" applyAlignment="1">
      <alignment vertical="top" wrapText="1" readingOrder="1"/>
    </xf>
    <xf numFmtId="170" fontId="12" fillId="3" borderId="0" xfId="0" applyNumberFormat="1" applyFont="1" applyFill="1" applyAlignment="1">
      <alignment vertical="top" wrapText="1" readingOrder="1"/>
    </xf>
    <xf numFmtId="170" fontId="3" fillId="0" borderId="0" xfId="0" applyNumberFormat="1" applyFont="1" applyAlignment="1">
      <alignment vertical="top" wrapText="1" readingOrder="1"/>
    </xf>
    <xf numFmtId="170" fontId="21" fillId="3" borderId="0" xfId="0" applyNumberFormat="1" applyFont="1" applyFill="1" applyAlignment="1">
      <alignment vertical="top" wrapText="1" readingOrder="1"/>
    </xf>
    <xf numFmtId="170" fontId="3" fillId="3" borderId="0" xfId="0" applyNumberFormat="1" applyFont="1" applyFill="1" applyAlignment="1">
      <alignment vertical="top" wrapText="1" readingOrder="1"/>
    </xf>
    <xf numFmtId="0" fontId="8" fillId="4" borderId="0" xfId="0" applyFont="1" applyFill="1" applyAlignment="1">
      <alignment vertical="top" wrapText="1" readingOrder="1"/>
    </xf>
    <xf numFmtId="0" fontId="3" fillId="4" borderId="0" xfId="0" applyFont="1" applyFill="1" applyAlignment="1">
      <alignment vertical="top" wrapText="1" readingOrder="1"/>
    </xf>
    <xf numFmtId="170" fontId="3" fillId="3" borderId="5" xfId="0" applyNumberFormat="1" applyFont="1" applyFill="1" applyBorder="1" applyAlignment="1">
      <alignment vertical="top" wrapText="1" readingOrder="1"/>
    </xf>
    <xf numFmtId="165" fontId="3" fillId="3" borderId="5" xfId="0" applyNumberFormat="1" applyFont="1" applyFill="1" applyBorder="1" applyAlignment="1">
      <alignment vertical="top" wrapText="1" readingOrder="1"/>
    </xf>
    <xf numFmtId="165" fontId="3" fillId="4" borderId="5" xfId="0" applyNumberFormat="1" applyFont="1" applyFill="1" applyBorder="1" applyAlignment="1">
      <alignment vertical="top" wrapText="1" readingOrder="1"/>
    </xf>
    <xf numFmtId="170" fontId="3" fillId="0" borderId="5" xfId="0" applyNumberFormat="1" applyFont="1" applyBorder="1" applyAlignment="1">
      <alignment vertical="top" wrapText="1" readingOrder="1"/>
    </xf>
    <xf numFmtId="165" fontId="3" fillId="0" borderId="5" xfId="0" applyNumberFormat="1" applyFont="1" applyBorder="1" applyAlignment="1">
      <alignment vertical="top" wrapText="1" readingOrder="1"/>
    </xf>
    <xf numFmtId="165" fontId="12" fillId="0" borderId="5" xfId="0" applyNumberFormat="1" applyFont="1" applyBorder="1" applyAlignment="1">
      <alignment vertical="top" wrapText="1" readingOrder="1"/>
    </xf>
    <xf numFmtId="170" fontId="12" fillId="3" borderId="5" xfId="0" applyNumberFormat="1" applyFont="1" applyFill="1" applyBorder="1" applyAlignment="1">
      <alignment vertical="top" wrapText="1" readingOrder="1"/>
    </xf>
    <xf numFmtId="165" fontId="12" fillId="3" borderId="5" xfId="0" applyNumberFormat="1" applyFont="1" applyFill="1" applyBorder="1" applyAlignment="1">
      <alignment vertical="top" wrapText="1" readingOrder="1"/>
    </xf>
    <xf numFmtId="165" fontId="3" fillId="0" borderId="0" xfId="0" applyNumberFormat="1" applyFont="1" applyAlignment="1">
      <alignment vertical="top" wrapText="1" readingOrder="1"/>
    </xf>
    <xf numFmtId="165" fontId="12" fillId="0" borderId="0" xfId="0" applyNumberFormat="1" applyFont="1" applyAlignment="1">
      <alignment vertical="top" wrapText="1" readingOrder="1"/>
    </xf>
    <xf numFmtId="0" fontId="22" fillId="0" borderId="0" xfId="0" applyFont="1" applyAlignment="1">
      <alignment vertical="top" wrapText="1" readingOrder="1"/>
    </xf>
    <xf numFmtId="170" fontId="3" fillId="4" borderId="0" xfId="0" applyNumberFormat="1" applyFont="1" applyFill="1" applyAlignment="1">
      <alignment vertical="top" wrapText="1" readingOrder="1"/>
    </xf>
    <xf numFmtId="0" fontId="12" fillId="4" borderId="0" xfId="0" applyFont="1" applyFill="1" applyAlignment="1">
      <alignment vertical="top" wrapText="1" readingOrder="1"/>
    </xf>
    <xf numFmtId="170" fontId="21" fillId="4" borderId="0" xfId="0" applyNumberFormat="1" applyFont="1" applyFill="1" applyAlignment="1">
      <alignment vertical="top" wrapText="1" readingOrder="1"/>
    </xf>
    <xf numFmtId="165" fontId="12" fillId="3" borderId="0" xfId="0" applyNumberFormat="1" applyFont="1" applyFill="1" applyAlignment="1">
      <alignment vertical="top" wrapText="1" readingOrder="1"/>
    </xf>
    <xf numFmtId="165" fontId="12" fillId="4" borderId="0" xfId="0" applyNumberFormat="1" applyFont="1" applyFill="1" applyAlignment="1">
      <alignment vertical="top" wrapText="1" readingOrder="1"/>
    </xf>
    <xf numFmtId="170" fontId="3" fillId="3" borderId="5" xfId="0" applyNumberFormat="1" applyFont="1" applyFill="1" applyBorder="1" applyAlignment="1">
      <alignment horizontal="right" vertical="top" wrapText="1" readingOrder="1"/>
    </xf>
    <xf numFmtId="0" fontId="3" fillId="3" borderId="5" xfId="0" applyFont="1" applyFill="1" applyBorder="1" applyAlignment="1">
      <alignment horizontal="right" vertical="top" wrapText="1" readingOrder="1"/>
    </xf>
    <xf numFmtId="170" fontId="3" fillId="4" borderId="0" xfId="0" applyNumberFormat="1" applyFont="1" applyFill="1" applyAlignment="1">
      <alignment horizontal="right" vertical="center" wrapText="1" readingOrder="1"/>
    </xf>
    <xf numFmtId="170" fontId="3" fillId="3" borderId="0" xfId="0" applyNumberFormat="1" applyFont="1" applyFill="1" applyAlignment="1">
      <alignment horizontal="right" vertical="center" wrapText="1" readingOrder="1"/>
    </xf>
    <xf numFmtId="0" fontId="2" fillId="4" borderId="0" xfId="0" applyFont="1" applyFill="1" applyAlignment="1">
      <alignment vertical="top" wrapText="1" readingOrder="1"/>
    </xf>
    <xf numFmtId="0" fontId="2" fillId="4" borderId="0" xfId="0" applyFont="1" applyFill="1" applyAlignment="1">
      <alignment horizontal="center" vertical="top" wrapText="1" readingOrder="1"/>
    </xf>
    <xf numFmtId="0" fontId="4" fillId="4" borderId="0" xfId="0" applyFont="1" applyFill="1" applyAlignment="1">
      <alignment horizontal="left" vertical="top" wrapText="1" readingOrder="1"/>
    </xf>
    <xf numFmtId="0" fontId="11" fillId="2" borderId="8" xfId="0" applyFont="1" applyFill="1" applyBorder="1" applyAlignment="1">
      <alignment horizontal="center" vertical="center" wrapText="1" readingOrder="1"/>
    </xf>
    <xf numFmtId="0" fontId="3" fillId="4" borderId="5" xfId="0" applyFont="1" applyFill="1" applyBorder="1" applyAlignment="1">
      <alignment horizontal="right" vertical="top" wrapText="1" readingOrder="1"/>
    </xf>
    <xf numFmtId="165" fontId="3" fillId="4" borderId="5" xfId="0" applyNumberFormat="1" applyFont="1" applyFill="1" applyBorder="1" applyAlignment="1">
      <alignment horizontal="right" vertical="top" wrapText="1" readingOrder="1"/>
    </xf>
    <xf numFmtId="166" fontId="3" fillId="3" borderId="5" xfId="0" applyNumberFormat="1" applyFont="1" applyFill="1" applyBorder="1" applyAlignment="1">
      <alignment horizontal="right" vertical="center" wrapText="1" readingOrder="1"/>
    </xf>
    <xf numFmtId="165" fontId="3" fillId="3" borderId="5" xfId="0" applyNumberFormat="1" applyFont="1" applyFill="1" applyBorder="1" applyAlignment="1">
      <alignment horizontal="right" vertical="center" wrapText="1" readingOrder="1"/>
    </xf>
    <xf numFmtId="0" fontId="8" fillId="4" borderId="5" xfId="0" applyFont="1" applyFill="1" applyBorder="1" applyAlignment="1">
      <alignment horizontal="left" vertical="top" wrapText="1" readingOrder="1"/>
    </xf>
    <xf numFmtId="166" fontId="3" fillId="4" borderId="5" xfId="0" applyNumberFormat="1" applyFont="1" applyFill="1" applyBorder="1" applyAlignment="1">
      <alignment horizontal="right" vertical="top" wrapText="1" readingOrder="1"/>
    </xf>
    <xf numFmtId="0" fontId="2" fillId="2" borderId="5" xfId="0" applyFont="1" applyFill="1" applyBorder="1" applyAlignment="1">
      <alignment vertical="center" wrapText="1" readingOrder="1"/>
    </xf>
    <xf numFmtId="0" fontId="2" fillId="2" borderId="5" xfId="0" applyFont="1" applyFill="1" applyBorder="1" applyAlignment="1">
      <alignment horizontal="center" vertical="center" wrapText="1" readingOrder="1"/>
    </xf>
    <xf numFmtId="0" fontId="8" fillId="3" borderId="5" xfId="0" applyFont="1" applyFill="1" applyBorder="1" applyAlignment="1">
      <alignment horizontal="left" vertical="top" wrapText="1" readingOrder="1"/>
    </xf>
    <xf numFmtId="170" fontId="8" fillId="3" borderId="5" xfId="0" applyNumberFormat="1" applyFont="1" applyFill="1" applyBorder="1" applyAlignment="1">
      <alignment vertical="top" wrapText="1" readingOrder="1"/>
    </xf>
    <xf numFmtId="170" fontId="8" fillId="4" borderId="5" xfId="0" applyNumberFormat="1" applyFont="1" applyFill="1" applyBorder="1" applyAlignment="1">
      <alignment vertical="top" wrapText="1" readingOrder="1"/>
    </xf>
    <xf numFmtId="0" fontId="2" fillId="2" borderId="5" xfId="0" applyFont="1" applyFill="1" applyBorder="1" applyAlignment="1">
      <alignment horizontal="left" vertical="top" wrapText="1" readingOrder="1"/>
    </xf>
    <xf numFmtId="170" fontId="2" fillId="2" borderId="5" xfId="0" applyNumberFormat="1" applyFont="1" applyFill="1" applyBorder="1" applyAlignment="1">
      <alignment vertical="top" wrapText="1" readingOrder="1"/>
    </xf>
    <xf numFmtId="0" fontId="11" fillId="0" borderId="5" xfId="0" applyFont="1" applyBorder="1" applyAlignment="1">
      <alignment horizontal="left" vertical="center" wrapText="1" readingOrder="1"/>
    </xf>
    <xf numFmtId="175" fontId="11" fillId="2" borderId="5" xfId="0" applyNumberFormat="1" applyFont="1" applyFill="1" applyBorder="1" applyAlignment="1">
      <alignment horizontal="right" vertical="center" wrapText="1" readingOrder="1"/>
    </xf>
    <xf numFmtId="177" fontId="3" fillId="3" borderId="5" xfId="0" applyNumberFormat="1" applyFont="1" applyFill="1" applyBorder="1" applyAlignment="1">
      <alignment horizontal="right" vertical="center" wrapText="1" readingOrder="1"/>
    </xf>
    <xf numFmtId="177" fontId="3" fillId="4" borderId="5" xfId="0" applyNumberFormat="1" applyFont="1" applyFill="1" applyBorder="1" applyAlignment="1">
      <alignment horizontal="right" vertical="center" wrapText="1" readingOrder="1"/>
    </xf>
    <xf numFmtId="177" fontId="11" fillId="2" borderId="5" xfId="0" applyNumberFormat="1" applyFont="1" applyFill="1" applyBorder="1" applyAlignment="1">
      <alignment horizontal="right" vertical="center" wrapText="1" readingOrder="1"/>
    </xf>
    <xf numFmtId="0" fontId="12" fillId="0" borderId="0" xfId="0" applyFont="1" applyAlignment="1">
      <alignment horizontal="left" vertical="top" wrapText="1" readingOrder="1"/>
    </xf>
    <xf numFmtId="0" fontId="12" fillId="0" borderId="0" xfId="0" applyFont="1" applyAlignment="1">
      <alignment horizontal="center" vertical="top" wrapText="1" readingOrder="1"/>
    </xf>
    <xf numFmtId="0" fontId="11" fillId="6" borderId="5" xfId="0" applyFont="1" applyFill="1" applyBorder="1" applyAlignment="1">
      <alignment horizontal="center" vertical="center" wrapText="1" readingOrder="1"/>
    </xf>
    <xf numFmtId="0" fontId="23" fillId="0" borderId="0" xfId="0" applyFont="1" applyAlignment="1">
      <alignment horizontal="left" vertical="top" wrapText="1" readingOrder="1"/>
    </xf>
    <xf numFmtId="175" fontId="3" fillId="3" borderId="0" xfId="0" applyNumberFormat="1" applyFont="1" applyFill="1" applyAlignment="1">
      <alignment horizontal="right" vertical="center" wrapText="1" readingOrder="1"/>
    </xf>
    <xf numFmtId="175" fontId="3" fillId="7" borderId="0" xfId="0" applyNumberFormat="1" applyFont="1" applyFill="1" applyAlignment="1">
      <alignment horizontal="right" vertical="center" wrapText="1" readingOrder="1"/>
    </xf>
    <xf numFmtId="170" fontId="3" fillId="7" borderId="0" xfId="0" applyNumberFormat="1" applyFont="1" applyFill="1" applyAlignment="1">
      <alignment horizontal="right" vertical="center" wrapText="1" readingOrder="1"/>
    </xf>
    <xf numFmtId="175" fontId="3" fillId="4" borderId="0" xfId="0" applyNumberFormat="1" applyFont="1" applyFill="1" applyAlignment="1">
      <alignment horizontal="right" vertical="center" wrapText="1" readingOrder="1"/>
    </xf>
    <xf numFmtId="0" fontId="11" fillId="0" borderId="6" xfId="0" applyFont="1" applyBorder="1" applyAlignment="1">
      <alignment horizontal="left" vertical="top" wrapText="1" readingOrder="1"/>
    </xf>
    <xf numFmtId="0" fontId="11" fillId="2" borderId="6" xfId="0" applyFont="1" applyFill="1" applyBorder="1" applyAlignment="1">
      <alignment horizontal="left" vertical="center" wrapText="1" readingOrder="1"/>
    </xf>
    <xf numFmtId="175" fontId="11" fillId="2" borderId="6" xfId="0" applyNumberFormat="1" applyFont="1" applyFill="1" applyBorder="1" applyAlignment="1">
      <alignment horizontal="right" vertical="center" wrapText="1" readingOrder="1"/>
    </xf>
    <xf numFmtId="170" fontId="11" fillId="2" borderId="6" xfId="0" applyNumberFormat="1" applyFont="1" applyFill="1" applyBorder="1" applyAlignment="1">
      <alignment horizontal="right" vertical="center" wrapText="1" readingOrder="1"/>
    </xf>
    <xf numFmtId="175" fontId="11" fillId="6" borderId="6" xfId="0" applyNumberFormat="1" applyFont="1" applyFill="1" applyBorder="1" applyAlignment="1">
      <alignment horizontal="right" vertical="center" wrapText="1" readingOrder="1"/>
    </xf>
    <xf numFmtId="170" fontId="11" fillId="6" borderId="6" xfId="0" applyNumberFormat="1" applyFont="1" applyFill="1" applyBorder="1" applyAlignment="1">
      <alignment horizontal="right" vertical="center" wrapText="1" readingOrder="1"/>
    </xf>
    <xf numFmtId="175" fontId="3" fillId="4" borderId="5" xfId="0" applyNumberFormat="1" applyFont="1" applyFill="1" applyBorder="1" applyAlignment="1">
      <alignment horizontal="right" vertical="center" wrapText="1" readingOrder="1"/>
    </xf>
    <xf numFmtId="170" fontId="3" fillId="4" borderId="5" xfId="0" applyNumberFormat="1" applyFont="1" applyFill="1" applyBorder="1" applyAlignment="1">
      <alignment horizontal="right" vertical="center" wrapText="1" readingOrder="1"/>
    </xf>
    <xf numFmtId="0" fontId="23" fillId="0" borderId="5" xfId="0" applyFont="1" applyBorder="1" applyAlignment="1">
      <alignment horizontal="right" vertical="top" wrapText="1" readingOrder="1"/>
    </xf>
    <xf numFmtId="175" fontId="3" fillId="3" borderId="5" xfId="0" applyNumberFormat="1" applyFont="1" applyFill="1" applyBorder="1" applyAlignment="1">
      <alignment horizontal="right" vertical="center" wrapText="1" readingOrder="1"/>
    </xf>
    <xf numFmtId="0" fontId="12" fillId="4" borderId="0" xfId="0" applyFont="1" applyFill="1" applyAlignment="1">
      <alignment horizontal="left" vertical="top" wrapText="1" readingOrder="1"/>
    </xf>
    <xf numFmtId="0" fontId="11" fillId="0" borderId="0" xfId="0" applyFont="1" applyAlignment="1">
      <alignment horizontal="center" vertical="top" wrapText="1" readingOrder="1"/>
    </xf>
    <xf numFmtId="0" fontId="11" fillId="2" borderId="7" xfId="0" applyFont="1" applyFill="1" applyBorder="1" applyAlignment="1">
      <alignment horizontal="center" vertical="center" wrapText="1" readingOrder="1"/>
    </xf>
    <xf numFmtId="0" fontId="3" fillId="3" borderId="0" xfId="0" applyFont="1" applyFill="1" applyAlignment="1">
      <alignment horizontal="left" vertical="top" wrapText="1" readingOrder="1"/>
    </xf>
    <xf numFmtId="164" fontId="3" fillId="3" borderId="0" xfId="0" applyNumberFormat="1" applyFont="1" applyFill="1" applyAlignment="1">
      <alignment horizontal="right" vertical="center" wrapText="1" readingOrder="1"/>
    </xf>
    <xf numFmtId="166" fontId="3" fillId="3" borderId="0" xfId="0" applyNumberFormat="1" applyFont="1" applyFill="1" applyAlignment="1">
      <alignment horizontal="right" vertical="center" wrapText="1" readingOrder="1"/>
    </xf>
    <xf numFmtId="167" fontId="3" fillId="7" borderId="0" xfId="0" applyNumberFormat="1" applyFont="1" applyFill="1" applyAlignment="1">
      <alignment horizontal="right" vertical="center" wrapText="1" readingOrder="1"/>
    </xf>
    <xf numFmtId="166" fontId="3" fillId="7" borderId="0" xfId="0" applyNumberFormat="1" applyFont="1" applyFill="1" applyAlignment="1">
      <alignment horizontal="right" vertical="center" wrapText="1" readingOrder="1"/>
    </xf>
    <xf numFmtId="164" fontId="3" fillId="4" borderId="0" xfId="0" applyNumberFormat="1" applyFont="1" applyFill="1" applyAlignment="1">
      <alignment horizontal="right" vertical="center" wrapText="1" readingOrder="1"/>
    </xf>
    <xf numFmtId="166" fontId="3" fillId="4" borderId="0" xfId="0" applyNumberFormat="1" applyFont="1" applyFill="1" applyAlignment="1">
      <alignment horizontal="right" vertical="center" wrapText="1" readingOrder="1"/>
    </xf>
    <xf numFmtId="167" fontId="3" fillId="4" borderId="0" xfId="0" applyNumberFormat="1" applyFont="1" applyFill="1" applyAlignment="1">
      <alignment horizontal="right" vertical="center" wrapText="1" readingOrder="1"/>
    </xf>
    <xf numFmtId="0" fontId="11" fillId="2" borderId="6" xfId="0" applyFont="1" applyFill="1" applyBorder="1" applyAlignment="1">
      <alignment horizontal="left" vertical="top" wrapText="1" readingOrder="1"/>
    </xf>
    <xf numFmtId="164" fontId="11" fillId="2" borderId="6" xfId="0" applyNumberFormat="1" applyFont="1" applyFill="1" applyBorder="1" applyAlignment="1">
      <alignment horizontal="right" vertical="center" wrapText="1" readingOrder="1"/>
    </xf>
    <xf numFmtId="166" fontId="11" fillId="2" borderId="6" xfId="0" applyNumberFormat="1" applyFont="1" applyFill="1" applyBorder="1" applyAlignment="1">
      <alignment horizontal="right" vertical="center" wrapText="1" readingOrder="1"/>
    </xf>
    <xf numFmtId="167" fontId="11" fillId="6" borderId="6" xfId="0" applyNumberFormat="1" applyFont="1" applyFill="1" applyBorder="1" applyAlignment="1">
      <alignment horizontal="right" vertical="center" wrapText="1" readingOrder="1"/>
    </xf>
    <xf numFmtId="166" fontId="11" fillId="6" borderId="6" xfId="0" applyNumberFormat="1" applyFont="1" applyFill="1" applyBorder="1" applyAlignment="1">
      <alignment horizontal="right" vertical="center" wrapText="1" readingOrder="1"/>
    </xf>
    <xf numFmtId="164" fontId="3" fillId="3" borderId="0" xfId="0" applyNumberFormat="1" applyFont="1" applyFill="1" applyAlignment="1">
      <alignment horizontal="right" vertical="top" wrapText="1" readingOrder="1"/>
    </xf>
    <xf numFmtId="178" fontId="3" fillId="3" borderId="0" xfId="0" applyNumberFormat="1" applyFont="1" applyFill="1" applyAlignment="1">
      <alignment horizontal="right" vertical="top" wrapText="1" readingOrder="1"/>
    </xf>
    <xf numFmtId="164" fontId="3" fillId="4" borderId="0" xfId="0" applyNumberFormat="1" applyFont="1" applyFill="1" applyAlignment="1">
      <alignment horizontal="right" vertical="top" wrapText="1" readingOrder="1"/>
    </xf>
    <xf numFmtId="178" fontId="3" fillId="4" borderId="0" xfId="0" applyNumberFormat="1" applyFont="1" applyFill="1" applyAlignment="1">
      <alignment horizontal="right" vertical="top" wrapText="1" readingOrder="1"/>
    </xf>
    <xf numFmtId="166" fontId="3" fillId="4" borderId="0" xfId="0" applyNumberFormat="1" applyFont="1" applyFill="1" applyAlignment="1">
      <alignment horizontal="right" vertical="top" wrapText="1" readingOrder="1"/>
    </xf>
    <xf numFmtId="165" fontId="3" fillId="4" borderId="0" xfId="0" applyNumberFormat="1" applyFont="1" applyFill="1" applyAlignment="1">
      <alignment horizontal="right" vertical="top" wrapText="1" readingOrder="1"/>
    </xf>
    <xf numFmtId="164" fontId="11" fillId="2" borderId="6" xfId="0" applyNumberFormat="1" applyFont="1" applyFill="1" applyBorder="1" applyAlignment="1">
      <alignment horizontal="right" vertical="top" wrapText="1" readingOrder="1"/>
    </xf>
    <xf numFmtId="165" fontId="11" fillId="2" borderId="6" xfId="0" applyNumberFormat="1" applyFont="1" applyFill="1" applyBorder="1" applyAlignment="1">
      <alignment horizontal="right" vertical="top" wrapText="1" readingOrder="1"/>
    </xf>
    <xf numFmtId="166" fontId="11" fillId="2" borderId="6" xfId="0" applyNumberFormat="1" applyFont="1" applyFill="1" applyBorder="1" applyAlignment="1">
      <alignment horizontal="right" vertical="top" wrapText="1" readingOrder="1"/>
    </xf>
    <xf numFmtId="0" fontId="11" fillId="4" borderId="0" xfId="0" applyFont="1" applyFill="1" applyAlignment="1">
      <alignment vertical="top" wrapText="1" readingOrder="1"/>
    </xf>
    <xf numFmtId="0" fontId="11" fillId="2" borderId="8" xfId="0" applyFont="1" applyFill="1" applyBorder="1" applyAlignment="1">
      <alignment horizontal="left" vertical="center" wrapText="1" readingOrder="1"/>
    </xf>
    <xf numFmtId="166" fontId="21" fillId="3" borderId="5" xfId="0" applyNumberFormat="1" applyFont="1" applyFill="1" applyBorder="1" applyAlignment="1">
      <alignment horizontal="right" vertical="top" wrapText="1" readingOrder="1"/>
    </xf>
    <xf numFmtId="166" fontId="21" fillId="4" borderId="5" xfId="0" applyNumberFormat="1" applyFont="1" applyFill="1" applyBorder="1" applyAlignment="1">
      <alignment horizontal="right" vertical="top" wrapText="1" readingOrder="1"/>
    </xf>
    <xf numFmtId="166" fontId="11" fillId="2" borderId="8" xfId="0" applyNumberFormat="1" applyFont="1" applyFill="1" applyBorder="1" applyAlignment="1">
      <alignment horizontal="right" vertical="center" wrapText="1" readingOrder="1"/>
    </xf>
    <xf numFmtId="0" fontId="2" fillId="2" borderId="8" xfId="0" applyFont="1" applyFill="1" applyBorder="1" applyAlignment="1">
      <alignment horizontal="center" vertical="center" wrapText="1" readingOrder="1"/>
    </xf>
    <xf numFmtId="179" fontId="8" fillId="3" borderId="5" xfId="0" applyNumberFormat="1" applyFont="1" applyFill="1" applyBorder="1" applyAlignment="1">
      <alignment horizontal="left" vertical="top" wrapText="1" readingOrder="1"/>
    </xf>
    <xf numFmtId="166" fontId="8" fillId="3" borderId="5" xfId="0" applyNumberFormat="1" applyFont="1" applyFill="1" applyBorder="1" applyAlignment="1">
      <alignment horizontal="right" vertical="top" wrapText="1" readingOrder="1"/>
    </xf>
    <xf numFmtId="180" fontId="8" fillId="3" borderId="5" xfId="0" applyNumberFormat="1" applyFont="1" applyFill="1" applyBorder="1" applyAlignment="1">
      <alignment horizontal="right" vertical="top" wrapText="1" readingOrder="1"/>
    </xf>
    <xf numFmtId="179" fontId="8" fillId="4" borderId="5" xfId="0" applyNumberFormat="1" applyFont="1" applyFill="1" applyBorder="1" applyAlignment="1">
      <alignment horizontal="left" vertical="top" wrapText="1" readingOrder="1"/>
    </xf>
    <xf numFmtId="166" fontId="8" fillId="4" borderId="5" xfId="0" applyNumberFormat="1" applyFont="1" applyFill="1" applyBorder="1" applyAlignment="1">
      <alignment horizontal="right" vertical="top" wrapText="1" readingOrder="1"/>
    </xf>
    <xf numFmtId="180" fontId="8" fillId="4" borderId="5" xfId="0" applyNumberFormat="1" applyFont="1" applyFill="1" applyBorder="1" applyAlignment="1">
      <alignment horizontal="right" vertical="top" wrapText="1" readingOrder="1"/>
    </xf>
    <xf numFmtId="0" fontId="8" fillId="4" borderId="5" xfId="0" applyFont="1" applyFill="1" applyBorder="1" applyAlignment="1">
      <alignment vertical="top" wrapText="1" readingOrder="1"/>
    </xf>
    <xf numFmtId="0" fontId="8" fillId="4" borderId="5" xfId="0" applyFont="1" applyFill="1" applyBorder="1" applyAlignment="1">
      <alignment horizontal="center" vertical="top" wrapText="1" readingOrder="1"/>
    </xf>
    <xf numFmtId="0" fontId="11" fillId="0" borderId="0" xfId="0" applyFont="1" applyAlignment="1">
      <alignment horizontal="left" vertical="top" wrapText="1" readingOrder="1"/>
    </xf>
    <xf numFmtId="167" fontId="3" fillId="7" borderId="0" xfId="0" applyNumberFormat="1" applyFont="1" applyFill="1" applyAlignment="1">
      <alignment horizontal="right" vertical="top" wrapText="1" readingOrder="1"/>
    </xf>
    <xf numFmtId="166" fontId="3" fillId="7" borderId="0" xfId="0" applyNumberFormat="1" applyFont="1" applyFill="1" applyAlignment="1">
      <alignment horizontal="right" vertical="top" wrapText="1" readingOrder="1"/>
    </xf>
    <xf numFmtId="167" fontId="3" fillId="4" borderId="0" xfId="0" applyNumberFormat="1" applyFont="1" applyFill="1" applyAlignment="1">
      <alignment horizontal="right" vertical="top" wrapText="1" readingOrder="1"/>
    </xf>
    <xf numFmtId="167" fontId="11" fillId="6" borderId="6" xfId="0" applyNumberFormat="1" applyFont="1" applyFill="1" applyBorder="1" applyAlignment="1">
      <alignment horizontal="right" vertical="top" wrapText="1" readingOrder="1"/>
    </xf>
    <xf numFmtId="166" fontId="11" fillId="6" borderId="6" xfId="0" applyNumberFormat="1" applyFont="1" applyFill="1" applyBorder="1" applyAlignment="1">
      <alignment horizontal="right" vertical="top" wrapText="1" readingOrder="1"/>
    </xf>
    <xf numFmtId="0" fontId="11" fillId="2" borderId="5" xfId="0" applyFont="1" applyFill="1" applyBorder="1" applyAlignment="1">
      <alignment horizontal="left" vertical="top" wrapText="1" readingOrder="1"/>
    </xf>
    <xf numFmtId="0" fontId="24" fillId="0" borderId="0" xfId="0" applyFont="1" applyAlignment="1">
      <alignment horizontal="left" vertical="top" wrapText="1" readingOrder="1"/>
    </xf>
    <xf numFmtId="0" fontId="3" fillId="3" borderId="1" xfId="0" applyFont="1" applyFill="1" applyBorder="1" applyAlignment="1">
      <alignment horizontal="left" vertical="top" wrapText="1" readingOrder="1"/>
    </xf>
    <xf numFmtId="0" fontId="3" fillId="4" borderId="1" xfId="0" applyFont="1" applyFill="1" applyBorder="1" applyAlignment="1">
      <alignment horizontal="left" vertical="top" wrapText="1" readingOrder="1"/>
    </xf>
    <xf numFmtId="0" fontId="11" fillId="2" borderId="7" xfId="0" applyFont="1" applyFill="1" applyBorder="1" applyAlignment="1">
      <alignment horizontal="left" vertical="top" wrapText="1" readingOrder="1"/>
    </xf>
    <xf numFmtId="0" fontId="3" fillId="0" borderId="0" xfId="0" applyFont="1" applyAlignment="1">
      <alignment horizontal="right" vertical="center" wrapText="1" readingOrder="1"/>
    </xf>
    <xf numFmtId="0" fontId="25" fillId="4" borderId="0" xfId="0" applyFont="1" applyFill="1" applyAlignment="1">
      <alignment horizontal="left" vertical="top" wrapText="1" readingOrder="1"/>
    </xf>
    <xf numFmtId="0" fontId="26" fillId="4" borderId="0" xfId="0" applyFont="1" applyFill="1" applyAlignment="1">
      <alignment horizontal="left" vertical="top" wrapText="1" readingOrder="1"/>
    </xf>
    <xf numFmtId="0" fontId="4" fillId="4" borderId="25" xfId="0" applyFont="1" applyFill="1" applyBorder="1" applyAlignment="1">
      <alignment horizontal="left" vertical="top" wrapText="1" readingOrder="1"/>
    </xf>
    <xf numFmtId="0" fontId="26" fillId="4" borderId="26" xfId="0" applyFont="1" applyFill="1" applyBorder="1" applyAlignment="1">
      <alignment horizontal="left" vertical="top" wrapText="1" readingOrder="1"/>
    </xf>
    <xf numFmtId="0" fontId="3" fillId="0" borderId="26" xfId="0" applyFont="1" applyBorder="1" applyAlignment="1">
      <alignment horizontal="right" vertical="center" wrapText="1" readingOrder="1"/>
    </xf>
    <xf numFmtId="0" fontId="11" fillId="0" borderId="27" xfId="0" applyFont="1" applyBorder="1" applyAlignment="1">
      <alignment horizontal="center" vertical="top" wrapText="1" readingOrder="1"/>
    </xf>
    <xf numFmtId="0" fontId="4" fillId="4" borderId="28" xfId="0" applyFont="1" applyFill="1" applyBorder="1" applyAlignment="1">
      <alignment horizontal="left" vertical="top" wrapText="1" readingOrder="1"/>
    </xf>
    <xf numFmtId="0" fontId="11" fillId="0" borderId="29" xfId="0" applyFont="1" applyBorder="1" applyAlignment="1">
      <alignment horizontal="center" vertical="top" wrapText="1" readingOrder="1"/>
    </xf>
    <xf numFmtId="179" fontId="3" fillId="0" borderId="0" xfId="0" applyNumberFormat="1" applyFont="1" applyAlignment="1">
      <alignment horizontal="right" vertical="center" wrapText="1" readingOrder="1"/>
    </xf>
    <xf numFmtId="173" fontId="3" fillId="0" borderId="0" xfId="0" applyNumberFormat="1" applyFont="1" applyAlignment="1">
      <alignment horizontal="right" vertical="center" wrapText="1" readingOrder="1"/>
    </xf>
    <xf numFmtId="0" fontId="3" fillId="0" borderId="0" xfId="0" applyFont="1" applyAlignment="1">
      <alignment horizontal="center" vertical="top" wrapText="1" readingOrder="1"/>
    </xf>
    <xf numFmtId="178" fontId="27" fillId="0" borderId="0" xfId="0" applyNumberFormat="1" applyFont="1" applyAlignment="1">
      <alignment horizontal="right" vertical="top" wrapText="1" readingOrder="1"/>
    </xf>
    <xf numFmtId="0" fontId="25" fillId="4" borderId="13" xfId="0" applyFont="1" applyFill="1" applyBorder="1" applyAlignment="1">
      <alignment horizontal="left" vertical="top" wrapText="1" readingOrder="1"/>
    </xf>
    <xf numFmtId="0" fontId="11" fillId="0" borderId="13" xfId="0" applyFont="1" applyBorder="1" applyAlignment="1">
      <alignment horizontal="center" vertical="center" wrapText="1" readingOrder="1"/>
    </xf>
    <xf numFmtId="0" fontId="12" fillId="0" borderId="13" xfId="0" applyFont="1" applyBorder="1" applyAlignment="1">
      <alignment horizontal="center" vertical="top" wrapText="1" readingOrder="1"/>
    </xf>
    <xf numFmtId="0" fontId="11" fillId="0" borderId="30" xfId="0" applyFont="1" applyBorder="1" applyAlignment="1">
      <alignment horizontal="center" vertical="top" wrapText="1" readingOrder="1"/>
    </xf>
    <xf numFmtId="0" fontId="11" fillId="0" borderId="13" xfId="0" applyFont="1" applyBorder="1" applyAlignment="1">
      <alignment horizontal="center" vertical="top" wrapText="1" readingOrder="1"/>
    </xf>
    <xf numFmtId="166" fontId="3" fillId="0" borderId="0" xfId="0" applyNumberFormat="1" applyFont="1" applyAlignment="1">
      <alignment horizontal="center" vertical="top" wrapText="1" readingOrder="1"/>
    </xf>
    <xf numFmtId="0" fontId="4" fillId="4" borderId="31" xfId="0" applyFont="1" applyFill="1" applyBorder="1" applyAlignment="1">
      <alignment horizontal="left" vertical="top" wrapText="1" readingOrder="1"/>
    </xf>
    <xf numFmtId="0" fontId="25" fillId="4" borderId="32" xfId="0" applyFont="1" applyFill="1" applyBorder="1" applyAlignment="1">
      <alignment horizontal="left" vertical="top" wrapText="1" readingOrder="1"/>
    </xf>
    <xf numFmtId="0" fontId="11" fillId="0" borderId="32" xfId="0" applyFont="1" applyBorder="1" applyAlignment="1">
      <alignment horizontal="center" vertical="center" wrapText="1" readingOrder="1"/>
    </xf>
    <xf numFmtId="0" fontId="11" fillId="0" borderId="32" xfId="0" applyFont="1" applyBorder="1" applyAlignment="1">
      <alignment horizontal="center" vertical="top" wrapText="1" readingOrder="1"/>
    </xf>
    <xf numFmtId="0" fontId="11" fillId="0" borderId="33" xfId="0" applyFont="1" applyBorder="1" applyAlignment="1">
      <alignment horizontal="center" vertical="top" wrapText="1" readingOrder="1"/>
    </xf>
    <xf numFmtId="0" fontId="4" fillId="4" borderId="13" xfId="0" applyFont="1" applyFill="1" applyBorder="1" applyAlignment="1">
      <alignment horizontal="left" vertical="top" wrapText="1" readingOrder="1"/>
    </xf>
    <xf numFmtId="0" fontId="11" fillId="0" borderId="26" xfId="0" applyFont="1" applyBorder="1" applyAlignment="1">
      <alignment horizontal="center" vertical="center" wrapText="1" readingOrder="1"/>
    </xf>
    <xf numFmtId="0" fontId="11" fillId="0" borderId="26" xfId="0" applyFont="1" applyBorder="1" applyAlignment="1">
      <alignment horizontal="center" vertical="top" wrapText="1" readingOrder="1"/>
    </xf>
    <xf numFmtId="0" fontId="12" fillId="4" borderId="28" xfId="0" applyFont="1" applyFill="1" applyBorder="1" applyAlignment="1">
      <alignment horizontal="left" vertical="top" wrapText="1" readingOrder="1"/>
    </xf>
    <xf numFmtId="0" fontId="12" fillId="0" borderId="29" xfId="0" applyFont="1" applyBorder="1" applyAlignment="1">
      <alignment horizontal="center" vertical="center" wrapText="1" readingOrder="1"/>
    </xf>
    <xf numFmtId="0" fontId="12" fillId="0" borderId="28" xfId="0" applyFont="1" applyBorder="1" applyAlignment="1">
      <alignment horizontal="left" vertical="top" wrapText="1" readingOrder="1"/>
    </xf>
    <xf numFmtId="0" fontId="12" fillId="0" borderId="0" xfId="0" applyFont="1" applyAlignment="1">
      <alignment horizontal="right" vertical="center" wrapText="1" readingOrder="1"/>
    </xf>
    <xf numFmtId="0" fontId="12" fillId="0" borderId="29" xfId="0" applyFont="1" applyBorder="1" applyAlignment="1">
      <alignment horizontal="right" vertical="center" wrapText="1" readingOrder="1"/>
    </xf>
    <xf numFmtId="166" fontId="3" fillId="0" borderId="0" xfId="0" applyNumberFormat="1" applyFont="1" applyAlignment="1">
      <alignment horizontal="right" vertical="center" wrapText="1" readingOrder="1"/>
    </xf>
    <xf numFmtId="166" fontId="12" fillId="0" borderId="0" xfId="0" applyNumberFormat="1" applyFont="1" applyAlignment="1">
      <alignment horizontal="right" vertical="center" wrapText="1" readingOrder="1"/>
    </xf>
    <xf numFmtId="0" fontId="27" fillId="0" borderId="0" xfId="0" applyFont="1" applyAlignment="1">
      <alignment horizontal="left" vertical="top" wrapText="1" readingOrder="1"/>
    </xf>
    <xf numFmtId="166" fontId="27" fillId="0" borderId="0" xfId="0" applyNumberFormat="1" applyFont="1" applyAlignment="1">
      <alignment horizontal="right" vertical="center" wrapText="1" readingOrder="1"/>
    </xf>
    <xf numFmtId="0" fontId="15" fillId="0" borderId="28" xfId="0" applyFont="1" applyBorder="1" applyAlignment="1">
      <alignment vertical="top" wrapText="1" readingOrder="1"/>
    </xf>
    <xf numFmtId="0" fontId="12" fillId="0" borderId="29" xfId="0" applyFont="1" applyBorder="1" applyAlignment="1">
      <alignment horizontal="center" vertical="top" wrapText="1" readingOrder="1"/>
    </xf>
    <xf numFmtId="0" fontId="15" fillId="0" borderId="31" xfId="0" applyFont="1" applyBorder="1" applyAlignment="1">
      <alignment vertical="top" wrapText="1" readingOrder="1"/>
    </xf>
    <xf numFmtId="0" fontId="3" fillId="0" borderId="34" xfId="0" applyFont="1" applyBorder="1" applyAlignment="1">
      <alignment vertical="top" wrapText="1" readingOrder="1"/>
    </xf>
    <xf numFmtId="0" fontId="12" fillId="0" borderId="34" xfId="0" applyFont="1" applyBorder="1" applyAlignment="1">
      <alignment horizontal="left" vertical="top" wrapText="1" readingOrder="1"/>
    </xf>
    <xf numFmtId="0" fontId="12" fillId="0" borderId="34" xfId="0" applyFont="1" applyBorder="1" applyAlignment="1">
      <alignment horizontal="right" vertical="top" wrapText="1" readingOrder="1"/>
    </xf>
    <xf numFmtId="0" fontId="12" fillId="0" borderId="33" xfId="0" applyFont="1" applyBorder="1" applyAlignment="1">
      <alignment horizontal="center" vertical="top" wrapText="1" readingOrder="1"/>
    </xf>
    <xf numFmtId="0" fontId="28" fillId="0" borderId="25" xfId="0" applyFont="1" applyBorder="1" applyAlignment="1">
      <alignment vertical="center" wrapText="1" readingOrder="1"/>
    </xf>
    <xf numFmtId="0" fontId="11" fillId="0" borderId="35" xfId="0" applyFont="1" applyBorder="1" applyAlignment="1">
      <alignment horizontal="center" vertical="center" wrapText="1" readingOrder="1"/>
    </xf>
    <xf numFmtId="0" fontId="11" fillId="0" borderId="38" xfId="0" applyFont="1" applyBorder="1" applyAlignment="1">
      <alignment horizontal="center" vertical="center" wrapText="1" readingOrder="1"/>
    </xf>
    <xf numFmtId="0" fontId="3" fillId="0" borderId="39" xfId="0" applyFont="1" applyBorder="1" applyAlignment="1">
      <alignment vertical="center" wrapText="1" readingOrder="1"/>
    </xf>
    <xf numFmtId="0" fontId="3" fillId="0" borderId="5" xfId="0" applyFont="1" applyBorder="1" applyAlignment="1">
      <alignment horizontal="right" vertical="center" wrapText="1" readingOrder="1"/>
    </xf>
    <xf numFmtId="179" fontId="3" fillId="0" borderId="5" xfId="0" applyNumberFormat="1" applyFont="1" applyBorder="1" applyAlignment="1">
      <alignment horizontal="right" vertical="center" wrapText="1" readingOrder="1"/>
    </xf>
    <xf numFmtId="0" fontId="3" fillId="0" borderId="40" xfId="0" applyFont="1" applyBorder="1" applyAlignment="1">
      <alignment horizontal="right" vertical="center" wrapText="1" readingOrder="1"/>
    </xf>
    <xf numFmtId="181" fontId="3" fillId="0" borderId="5" xfId="0" applyNumberFormat="1" applyFont="1" applyBorder="1" applyAlignment="1">
      <alignment horizontal="right" vertical="center" wrapText="1" readingOrder="1"/>
    </xf>
    <xf numFmtId="165" fontId="3" fillId="0" borderId="5" xfId="0" applyNumberFormat="1" applyFont="1" applyBorder="1" applyAlignment="1">
      <alignment horizontal="right" vertical="center" wrapText="1" readingOrder="1"/>
    </xf>
    <xf numFmtId="0" fontId="11" fillId="0" borderId="40" xfId="0" applyFont="1" applyBorder="1" applyAlignment="1">
      <alignment horizontal="right" vertical="center" wrapText="1" readingOrder="1"/>
    </xf>
    <xf numFmtId="0" fontId="11" fillId="0" borderId="39" xfId="0" applyFont="1" applyBorder="1" applyAlignment="1">
      <alignment vertical="center" wrapText="1" readingOrder="1"/>
    </xf>
    <xf numFmtId="166" fontId="3" fillId="0" borderId="5" xfId="0" applyNumberFormat="1" applyFont="1" applyBorder="1" applyAlignment="1">
      <alignment horizontal="right" vertical="center" wrapText="1" readingOrder="1"/>
    </xf>
    <xf numFmtId="0" fontId="11" fillId="0" borderId="41" xfId="0" applyFont="1" applyBorder="1" applyAlignment="1">
      <alignment vertical="center" wrapText="1" readingOrder="1"/>
    </xf>
    <xf numFmtId="0" fontId="3" fillId="0" borderId="42" xfId="0" applyFont="1" applyBorder="1" applyAlignment="1">
      <alignment horizontal="right" vertical="center" wrapText="1" readingOrder="1"/>
    </xf>
    <xf numFmtId="0" fontId="11" fillId="0" borderId="45" xfId="0" applyFont="1" applyBorder="1" applyAlignment="1">
      <alignment horizontal="right" vertical="center" wrapText="1" readingOrder="1"/>
    </xf>
    <xf numFmtId="0" fontId="11" fillId="0" borderId="46" xfId="0" applyFont="1" applyBorder="1" applyAlignment="1">
      <alignment vertical="center" wrapText="1" readingOrder="1"/>
    </xf>
    <xf numFmtId="0" fontId="3" fillId="0" borderId="47" xfId="0" applyFont="1" applyBorder="1" applyAlignment="1">
      <alignment horizontal="right" vertical="center" wrapText="1" readingOrder="1"/>
    </xf>
    <xf numFmtId="0" fontId="11" fillId="0" borderId="49" xfId="0" applyFont="1" applyBorder="1" applyAlignment="1">
      <alignment horizontal="right" vertical="center" wrapText="1" readingOrder="1"/>
    </xf>
    <xf numFmtId="0" fontId="32" fillId="3" borderId="0" xfId="0" applyFont="1" applyFill="1" applyAlignment="1">
      <alignment vertical="top" wrapText="1" readingOrder="1"/>
    </xf>
    <xf numFmtId="0" fontId="33" fillId="2" borderId="5" xfId="0" applyFont="1" applyFill="1" applyBorder="1" applyAlignment="1">
      <alignment horizontal="center" vertical="top" wrapText="1" readingOrder="1"/>
    </xf>
    <xf numFmtId="0" fontId="34" fillId="3" borderId="5" xfId="0" applyFont="1" applyFill="1" applyBorder="1" applyAlignment="1">
      <alignment horizontal="center" vertical="top" wrapText="1" readingOrder="1"/>
    </xf>
    <xf numFmtId="0" fontId="34" fillId="4" borderId="5" xfId="0" applyFont="1" applyFill="1" applyBorder="1" applyAlignment="1">
      <alignment horizontal="center" vertical="top" wrapText="1" readingOrder="1"/>
    </xf>
    <xf numFmtId="182" fontId="12" fillId="0" borderId="13" xfId="1" applyNumberFormat="1" applyFont="1" applyBorder="1" applyAlignment="1">
      <alignment horizontal="center" vertical="top" wrapText="1" readingOrder="1"/>
    </xf>
    <xf numFmtId="182" fontId="12" fillId="0" borderId="13" xfId="0" applyNumberFormat="1" applyFont="1" applyBorder="1" applyAlignment="1">
      <alignment horizontal="center" vertical="top" wrapText="1" readingOrder="1"/>
    </xf>
    <xf numFmtId="182" fontId="3" fillId="3" borderId="5" xfId="1" applyNumberFormat="1" applyFont="1" applyFill="1" applyBorder="1" applyAlignment="1">
      <alignment horizontal="center" vertical="top" wrapText="1" readingOrder="1"/>
    </xf>
    <xf numFmtId="182" fontId="3" fillId="4" borderId="5" xfId="1" applyNumberFormat="1" applyFont="1" applyFill="1" applyBorder="1" applyAlignment="1">
      <alignment horizontal="center" vertical="top" wrapText="1" readingOrder="1"/>
    </xf>
    <xf numFmtId="0" fontId="27" fillId="0" borderId="0" xfId="0" applyFont="1" applyAlignment="1">
      <alignment vertical="top" wrapText="1" readingOrder="1"/>
    </xf>
    <xf numFmtId="0" fontId="11" fillId="2" borderId="18" xfId="0" applyFont="1" applyFill="1" applyBorder="1" applyAlignment="1">
      <alignment vertical="top" wrapText="1" readingOrder="1"/>
    </xf>
    <xf numFmtId="0" fontId="11" fillId="2" borderId="50" xfId="0" applyFont="1" applyFill="1" applyBorder="1" applyAlignment="1">
      <alignment horizontal="center" vertical="center" wrapText="1" readingOrder="1"/>
    </xf>
    <xf numFmtId="170" fontId="3" fillId="4" borderId="5" xfId="0" applyNumberFormat="1" applyFont="1" applyFill="1" applyBorder="1" applyAlignment="1">
      <alignment vertical="top" wrapText="1" readingOrder="1"/>
    </xf>
    <xf numFmtId="0" fontId="3" fillId="4" borderId="5" xfId="0" applyFont="1" applyFill="1" applyBorder="1" applyAlignment="1">
      <alignment vertical="top" wrapText="1" readingOrder="1"/>
    </xf>
    <xf numFmtId="183" fontId="1" fillId="0" borderId="0" xfId="0" applyNumberFormat="1" applyFont="1"/>
    <xf numFmtId="0" fontId="28" fillId="0" borderId="5" xfId="0" applyFont="1" applyBorder="1" applyAlignment="1">
      <alignment horizontal="center" vertical="top" wrapText="1" readingOrder="1"/>
    </xf>
    <xf numFmtId="0" fontId="37" fillId="0" borderId="0" xfId="0" applyFont="1" applyAlignment="1">
      <alignment vertical="top" wrapText="1" readingOrder="1"/>
    </xf>
    <xf numFmtId="0" fontId="37" fillId="0" borderId="11" xfId="0" applyFont="1" applyBorder="1" applyAlignment="1">
      <alignment horizontal="right" vertical="center" wrapText="1" readingOrder="1"/>
    </xf>
    <xf numFmtId="171" fontId="37" fillId="0" borderId="11" xfId="0" applyNumberFormat="1" applyFont="1" applyBorder="1" applyAlignment="1">
      <alignment horizontal="right" vertical="center" wrapText="1" readingOrder="1"/>
    </xf>
    <xf numFmtId="0" fontId="38" fillId="0" borderId="0" xfId="0" applyFont="1"/>
    <xf numFmtId="0" fontId="37" fillId="3" borderId="11" xfId="0" applyFont="1" applyFill="1" applyBorder="1" applyAlignment="1">
      <alignment horizontal="right" vertical="center" wrapText="1" readingOrder="1"/>
    </xf>
    <xf numFmtId="171" fontId="37" fillId="3" borderId="11" xfId="0" applyNumberFormat="1" applyFont="1" applyFill="1" applyBorder="1" applyAlignment="1">
      <alignment horizontal="right" vertical="center" wrapText="1" readingOrder="1"/>
    </xf>
    <xf numFmtId="0" fontId="40" fillId="0" borderId="0" xfId="0" applyFont="1" applyAlignment="1">
      <alignment vertical="top" wrapText="1" readingOrder="1"/>
    </xf>
    <xf numFmtId="0" fontId="40" fillId="0" borderId="0" xfId="0" applyFont="1" applyAlignment="1">
      <alignment wrapText="1" readingOrder="1"/>
    </xf>
    <xf numFmtId="0" fontId="37" fillId="0" borderId="0" xfId="0" applyFont="1" applyAlignment="1">
      <alignment horizontal="right" vertical="top" wrapText="1" readingOrder="1"/>
    </xf>
    <xf numFmtId="0" fontId="37" fillId="0" borderId="0" xfId="0" applyFont="1" applyAlignment="1">
      <alignment wrapText="1" readingOrder="1"/>
    </xf>
    <xf numFmtId="0" fontId="37" fillId="4" borderId="0" xfId="0" applyFont="1" applyFill="1" applyAlignment="1">
      <alignment horizontal="left" vertical="top" wrapText="1" readingOrder="1"/>
    </xf>
    <xf numFmtId="0" fontId="37" fillId="4" borderId="0" xfId="0" applyFont="1" applyFill="1" applyAlignment="1">
      <alignment horizontal="right" vertical="top" wrapText="1" readingOrder="1"/>
    </xf>
    <xf numFmtId="0" fontId="42" fillId="2" borderId="1" xfId="0" applyFont="1" applyFill="1" applyBorder="1" applyAlignment="1">
      <alignment horizontal="center" vertical="center" wrapText="1" readingOrder="1"/>
    </xf>
    <xf numFmtId="174" fontId="37" fillId="3" borderId="1" xfId="0" applyNumberFormat="1" applyFont="1" applyFill="1" applyBorder="1" applyAlignment="1">
      <alignment vertical="top" wrapText="1" readingOrder="1"/>
    </xf>
    <xf numFmtId="174" fontId="37" fillId="0" borderId="1" xfId="0" applyNumberFormat="1" applyFont="1" applyBorder="1" applyAlignment="1">
      <alignment vertical="top" wrapText="1" readingOrder="1"/>
    </xf>
    <xf numFmtId="166" fontId="43" fillId="3" borderId="1" xfId="0" applyNumberFormat="1" applyFont="1" applyFill="1" applyBorder="1" applyAlignment="1">
      <alignment horizontal="right" vertical="top" wrapText="1" readingOrder="1"/>
    </xf>
    <xf numFmtId="170" fontId="37" fillId="3" borderId="1" xfId="0" applyNumberFormat="1" applyFont="1" applyFill="1" applyBorder="1" applyAlignment="1">
      <alignment vertical="top" wrapText="1" readingOrder="1"/>
    </xf>
    <xf numFmtId="170" fontId="37" fillId="0" borderId="1" xfId="0" applyNumberFormat="1" applyFont="1" applyBorder="1" applyAlignment="1">
      <alignment vertical="top" wrapText="1" readingOrder="1"/>
    </xf>
    <xf numFmtId="166" fontId="44" fillId="3" borderId="1" xfId="0" applyNumberFormat="1" applyFont="1" applyFill="1" applyBorder="1" applyAlignment="1">
      <alignment vertical="top" wrapText="1" readingOrder="1"/>
    </xf>
    <xf numFmtId="166" fontId="37" fillId="0" borderId="1" xfId="0" applyNumberFormat="1" applyFont="1" applyBorder="1" applyAlignment="1">
      <alignment vertical="top" wrapText="1" readingOrder="1"/>
    </xf>
    <xf numFmtId="0" fontId="37" fillId="4" borderId="1" xfId="0" applyFont="1" applyFill="1" applyBorder="1" applyAlignment="1">
      <alignment vertical="top" wrapText="1" readingOrder="1"/>
    </xf>
    <xf numFmtId="170" fontId="37" fillId="4" borderId="1" xfId="0" applyNumberFormat="1" applyFont="1" applyFill="1" applyBorder="1" applyAlignment="1">
      <alignment vertical="top" wrapText="1" readingOrder="1"/>
    </xf>
    <xf numFmtId="166" fontId="42" fillId="2" borderId="1" xfId="0" applyNumberFormat="1" applyFont="1" applyFill="1" applyBorder="1" applyAlignment="1">
      <alignment horizontal="right" vertical="center" wrapText="1" readingOrder="1"/>
    </xf>
    <xf numFmtId="170" fontId="37" fillId="3" borderId="1" xfId="0" applyNumberFormat="1" applyFont="1" applyFill="1" applyBorder="1" applyAlignment="1">
      <alignment horizontal="right" vertical="top" wrapText="1" readingOrder="1"/>
    </xf>
    <xf numFmtId="170" fontId="37" fillId="0" borderId="1" xfId="0" applyNumberFormat="1" applyFont="1" applyBorder="1" applyAlignment="1">
      <alignment horizontal="right" vertical="top" wrapText="1" readingOrder="1"/>
    </xf>
    <xf numFmtId="164" fontId="44" fillId="3" borderId="1" xfId="0" applyNumberFormat="1" applyFont="1" applyFill="1" applyBorder="1" applyAlignment="1">
      <alignment horizontal="right" vertical="top" wrapText="1" readingOrder="1"/>
    </xf>
    <xf numFmtId="175" fontId="37" fillId="0" borderId="1" xfId="0" applyNumberFormat="1" applyFont="1" applyBorder="1" applyAlignment="1">
      <alignment horizontal="right" vertical="top" wrapText="1" readingOrder="1"/>
    </xf>
    <xf numFmtId="175" fontId="37" fillId="3" borderId="1" xfId="0" applyNumberFormat="1" applyFont="1" applyFill="1" applyBorder="1" applyAlignment="1">
      <alignment horizontal="right" vertical="top" wrapText="1" readingOrder="1"/>
    </xf>
    <xf numFmtId="164" fontId="42" fillId="2" borderId="1" xfId="0" applyNumberFormat="1" applyFont="1" applyFill="1" applyBorder="1" applyAlignment="1">
      <alignment horizontal="right" vertical="center" wrapText="1" readingOrder="1"/>
    </xf>
    <xf numFmtId="167" fontId="42" fillId="2" borderId="1" xfId="0" applyNumberFormat="1" applyFont="1" applyFill="1" applyBorder="1" applyAlignment="1">
      <alignment horizontal="right" vertical="center" wrapText="1" readingOrder="1"/>
    </xf>
    <xf numFmtId="176" fontId="37" fillId="3" borderId="1" xfId="0" applyNumberFormat="1" applyFont="1" applyFill="1" applyBorder="1" applyAlignment="1">
      <alignment horizontal="right" vertical="top" wrapText="1" readingOrder="1"/>
    </xf>
    <xf numFmtId="176" fontId="37" fillId="0" borderId="1" xfId="0" applyNumberFormat="1" applyFont="1" applyBorder="1" applyAlignment="1">
      <alignment horizontal="right" vertical="top" wrapText="1" readingOrder="1"/>
    </xf>
    <xf numFmtId="176" fontId="42" fillId="2" borderId="1" xfId="0" applyNumberFormat="1" applyFont="1" applyFill="1" applyBorder="1" applyAlignment="1">
      <alignment horizontal="right" vertical="center" wrapText="1" readingOrder="1"/>
    </xf>
    <xf numFmtId="165" fontId="37" fillId="0" borderId="1" xfId="0" applyNumberFormat="1" applyFont="1" applyBorder="1" applyAlignment="1">
      <alignment vertical="top" wrapText="1" readingOrder="1"/>
    </xf>
    <xf numFmtId="0" fontId="37" fillId="3" borderId="1" xfId="0" applyFont="1" applyFill="1" applyBorder="1" applyAlignment="1">
      <alignment horizontal="right" vertical="top" wrapText="1" readingOrder="1"/>
    </xf>
    <xf numFmtId="0" fontId="42" fillId="0" borderId="1" xfId="0" applyFont="1" applyBorder="1" applyAlignment="1">
      <alignment horizontal="center" vertical="center" wrapText="1" readingOrder="1"/>
    </xf>
    <xf numFmtId="0" fontId="42" fillId="0" borderId="0" xfId="0" applyFont="1" applyAlignment="1">
      <alignment horizontal="center" vertical="center" wrapText="1" readingOrder="1"/>
    </xf>
    <xf numFmtId="0" fontId="42" fillId="2" borderId="0" xfId="0" applyFont="1" applyFill="1" applyAlignment="1">
      <alignment horizontal="center" vertical="center" wrapText="1" readingOrder="1"/>
    </xf>
    <xf numFmtId="170" fontId="44" fillId="0" borderId="1" xfId="0" applyNumberFormat="1" applyFont="1" applyBorder="1" applyAlignment="1">
      <alignment vertical="top" wrapText="1" readingOrder="1"/>
    </xf>
    <xf numFmtId="170" fontId="44" fillId="0" borderId="0" xfId="0" applyNumberFormat="1" applyFont="1" applyAlignment="1">
      <alignment vertical="top" wrapText="1" readingOrder="1"/>
    </xf>
    <xf numFmtId="170" fontId="44" fillId="3" borderId="0" xfId="0" applyNumberFormat="1" applyFont="1" applyFill="1" applyAlignment="1">
      <alignment vertical="top" wrapText="1" readingOrder="1"/>
    </xf>
    <xf numFmtId="170" fontId="37" fillId="0" borderId="0" xfId="0" applyNumberFormat="1" applyFont="1" applyAlignment="1">
      <alignment vertical="top" wrapText="1" readingOrder="1"/>
    </xf>
    <xf numFmtId="170" fontId="43" fillId="3" borderId="0" xfId="0" applyNumberFormat="1" applyFont="1" applyFill="1" applyAlignment="1">
      <alignment vertical="top" wrapText="1" readingOrder="1"/>
    </xf>
    <xf numFmtId="170" fontId="37" fillId="3" borderId="0" xfId="0" applyNumberFormat="1" applyFont="1" applyFill="1" applyAlignment="1">
      <alignment vertical="top" wrapText="1" readingOrder="1"/>
    </xf>
    <xf numFmtId="170" fontId="42" fillId="2" borderId="1" xfId="0" applyNumberFormat="1" applyFont="1" applyFill="1" applyBorder="1" applyAlignment="1">
      <alignment horizontal="right" vertical="center" wrapText="1" readingOrder="1"/>
    </xf>
    <xf numFmtId="170" fontId="42" fillId="2" borderId="0" xfId="0" applyNumberFormat="1" applyFont="1" applyFill="1" applyAlignment="1">
      <alignment horizontal="right" vertical="center" wrapText="1" readingOrder="1"/>
    </xf>
    <xf numFmtId="0" fontId="39" fillId="4" borderId="5" xfId="0" applyFont="1" applyFill="1" applyBorder="1" applyAlignment="1">
      <alignment horizontal="center" vertical="center" wrapText="1" readingOrder="1"/>
    </xf>
    <xf numFmtId="0" fontId="42" fillId="2" borderId="5" xfId="0" applyFont="1" applyFill="1" applyBorder="1" applyAlignment="1">
      <alignment horizontal="center" vertical="center" wrapText="1" readingOrder="1"/>
    </xf>
    <xf numFmtId="170" fontId="37" fillId="3" borderId="5" xfId="0" applyNumberFormat="1" applyFont="1" applyFill="1" applyBorder="1" applyAlignment="1">
      <alignment horizontal="right" vertical="top" wrapText="1" readingOrder="1"/>
    </xf>
    <xf numFmtId="0" fontId="37" fillId="3" borderId="5" xfId="0" applyFont="1" applyFill="1" applyBorder="1" applyAlignment="1">
      <alignment horizontal="right" vertical="top" wrapText="1" readingOrder="1"/>
    </xf>
    <xf numFmtId="170" fontId="43" fillId="0" borderId="5" xfId="0" applyNumberFormat="1" applyFont="1" applyBorder="1" applyAlignment="1">
      <alignment horizontal="right" vertical="top" wrapText="1" readingOrder="1"/>
    </xf>
    <xf numFmtId="0" fontId="45" fillId="0" borderId="5" xfId="0" applyFont="1" applyBorder="1" applyAlignment="1">
      <alignment vertical="top" wrapText="1" readingOrder="1"/>
    </xf>
    <xf numFmtId="170" fontId="37" fillId="4" borderId="1" xfId="0" applyNumberFormat="1" applyFont="1" applyFill="1" applyBorder="1" applyAlignment="1">
      <alignment horizontal="right" vertical="center" wrapText="1" readingOrder="1"/>
    </xf>
    <xf numFmtId="170" fontId="37" fillId="4" borderId="0" xfId="0" applyNumberFormat="1" applyFont="1" applyFill="1" applyAlignment="1">
      <alignment horizontal="right" vertical="center" wrapText="1" readingOrder="1"/>
    </xf>
    <xf numFmtId="170" fontId="37" fillId="3" borderId="1" xfId="0" applyNumberFormat="1" applyFont="1" applyFill="1" applyBorder="1" applyAlignment="1">
      <alignment horizontal="right" vertical="center" wrapText="1" readingOrder="1"/>
    </xf>
    <xf numFmtId="170" fontId="37" fillId="3" borderId="0" xfId="0" applyNumberFormat="1" applyFont="1" applyFill="1" applyAlignment="1">
      <alignment horizontal="right" vertical="center" wrapText="1" readingOrder="1"/>
    </xf>
    <xf numFmtId="170" fontId="43" fillId="4" borderId="1" xfId="0" applyNumberFormat="1" applyFont="1" applyFill="1" applyBorder="1" applyAlignment="1">
      <alignment horizontal="right" vertical="center" wrapText="1" readingOrder="1"/>
    </xf>
    <xf numFmtId="170" fontId="43" fillId="3" borderId="1" xfId="0" applyNumberFormat="1" applyFont="1" applyFill="1" applyBorder="1" applyAlignment="1">
      <alignment horizontal="right" vertical="center" wrapText="1" readingOrder="1"/>
    </xf>
    <xf numFmtId="0" fontId="37" fillId="4" borderId="0" xfId="0" applyFont="1" applyFill="1" applyAlignment="1">
      <alignment vertical="top" wrapText="1" readingOrder="1"/>
    </xf>
    <xf numFmtId="0" fontId="43" fillId="0" borderId="1" xfId="0" applyFont="1" applyBorder="1" applyAlignment="1">
      <alignment horizontal="right" vertical="top" wrapText="1" readingOrder="1"/>
    </xf>
    <xf numFmtId="0" fontId="42" fillId="2" borderId="5" xfId="0" applyFont="1" applyFill="1" applyBorder="1" applyAlignment="1">
      <alignment horizontal="center" vertical="top" wrapText="1" readingOrder="1"/>
    </xf>
    <xf numFmtId="0" fontId="1" fillId="0" borderId="0" xfId="0" applyFont="1"/>
    <xf numFmtId="0" fontId="2" fillId="2" borderId="0" xfId="0" applyFont="1" applyFill="1" applyAlignment="1">
      <alignment horizontal="right" vertical="top" wrapText="1" readingOrder="1"/>
    </xf>
    <xf numFmtId="0" fontId="4" fillId="0" borderId="0" xfId="0" applyFont="1" applyAlignment="1">
      <alignment vertical="top" wrapText="1" readingOrder="1"/>
    </xf>
    <xf numFmtId="0" fontId="6" fillId="0" borderId="0" xfId="0" applyFont="1" applyAlignment="1">
      <alignment vertical="top" wrapText="1" readingOrder="1"/>
    </xf>
    <xf numFmtId="0" fontId="5" fillId="0" borderId="0" xfId="0" applyFont="1" applyAlignment="1">
      <alignment vertical="top" wrapText="1" readingOrder="1"/>
    </xf>
    <xf numFmtId="0" fontId="7" fillId="0" borderId="0" xfId="0" applyFont="1" applyAlignment="1">
      <alignment vertical="top" wrapText="1" readingOrder="1"/>
    </xf>
    <xf numFmtId="0" fontId="3" fillId="0" borderId="0" xfId="0" applyFont="1" applyAlignment="1">
      <alignment vertical="top" wrapText="1" readingOrder="1"/>
    </xf>
    <xf numFmtId="0" fontId="8" fillId="0" borderId="0" xfId="0" applyFont="1" applyAlignment="1">
      <alignment vertical="top" wrapText="1" readingOrder="1"/>
    </xf>
    <xf numFmtId="0" fontId="7" fillId="0" borderId="0" xfId="0" applyFont="1" applyAlignment="1">
      <alignment vertical="center" wrapText="1" readingOrder="1"/>
    </xf>
    <xf numFmtId="0" fontId="5" fillId="0" borderId="1" xfId="0" applyFont="1" applyBorder="1" applyAlignment="1">
      <alignment vertical="center" wrapText="1" readingOrder="1"/>
    </xf>
    <xf numFmtId="0" fontId="1" fillId="0" borderId="1" xfId="0" applyFont="1" applyBorder="1" applyAlignment="1">
      <alignment vertical="top" wrapText="1"/>
    </xf>
    <xf numFmtId="0" fontId="9" fillId="2" borderId="0" xfId="0" applyFont="1" applyFill="1" applyAlignment="1">
      <alignment horizontal="left" wrapText="1" readingOrder="1"/>
    </xf>
    <xf numFmtId="0" fontId="10" fillId="3" borderId="0" xfId="0" applyFont="1" applyFill="1" applyAlignment="1">
      <alignment wrapText="1" readingOrder="1"/>
    </xf>
    <xf numFmtId="0" fontId="10" fillId="0" borderId="0" xfId="0" applyFont="1" applyAlignment="1">
      <alignment wrapText="1" readingOrder="1"/>
    </xf>
    <xf numFmtId="0" fontId="11" fillId="2" borderId="2" xfId="0" applyFont="1" applyFill="1" applyBorder="1" applyAlignment="1">
      <alignment horizontal="left" vertical="center" wrapText="1" readingOrder="1"/>
    </xf>
    <xf numFmtId="0" fontId="1" fillId="0" borderId="3" xfId="0" applyFont="1" applyBorder="1" applyAlignment="1">
      <alignment vertical="top" wrapText="1"/>
    </xf>
    <xf numFmtId="0" fontId="1" fillId="0" borderId="2" xfId="0" applyFont="1" applyBorder="1" applyAlignment="1">
      <alignment vertical="top" wrapText="1"/>
    </xf>
    <xf numFmtId="0" fontId="3" fillId="4" borderId="4" xfId="0" applyFont="1" applyFill="1" applyBorder="1" applyAlignment="1">
      <alignment horizontal="left" vertical="center" wrapText="1" readingOrder="1"/>
    </xf>
    <xf numFmtId="0" fontId="3" fillId="4" borderId="4" xfId="0" applyFont="1" applyFill="1" applyBorder="1" applyAlignment="1">
      <alignment horizontal="right" vertical="center" wrapText="1" readingOrder="1"/>
    </xf>
    <xf numFmtId="0" fontId="3" fillId="0" borderId="4" xfId="0" applyFont="1" applyBorder="1" applyAlignment="1">
      <alignment vertical="center" wrapText="1" readingOrder="1"/>
    </xf>
    <xf numFmtId="0" fontId="3" fillId="0" borderId="4" xfId="0" applyFont="1" applyBorder="1" applyAlignment="1">
      <alignment horizontal="right" vertical="center" wrapText="1" readingOrder="1"/>
    </xf>
    <xf numFmtId="0" fontId="3" fillId="3" borderId="4" xfId="0" applyFont="1" applyFill="1" applyBorder="1" applyAlignment="1">
      <alignment horizontal="left" vertical="center" wrapText="1" readingOrder="1"/>
    </xf>
    <xf numFmtId="0" fontId="3" fillId="3" borderId="4" xfId="0" applyFont="1" applyFill="1" applyBorder="1" applyAlignment="1">
      <alignment horizontal="right" vertical="center" wrapText="1" readingOrder="1"/>
    </xf>
    <xf numFmtId="164" fontId="3" fillId="0" borderId="4" xfId="0" applyNumberFormat="1" applyFont="1" applyBorder="1" applyAlignment="1">
      <alignment horizontal="right" vertical="center" wrapText="1" readingOrder="1"/>
    </xf>
    <xf numFmtId="0" fontId="11" fillId="2" borderId="4" xfId="0" applyFont="1" applyFill="1" applyBorder="1" applyAlignment="1">
      <alignment horizontal="center" vertical="center" wrapText="1" readingOrder="1"/>
    </xf>
    <xf numFmtId="164" fontId="3" fillId="3" borderId="4" xfId="0" applyNumberFormat="1" applyFont="1" applyFill="1" applyBorder="1" applyAlignment="1">
      <alignment vertical="top" wrapText="1" readingOrder="1"/>
    </xf>
    <xf numFmtId="165" fontId="3" fillId="3" borderId="4" xfId="0" applyNumberFormat="1" applyFont="1" applyFill="1" applyBorder="1" applyAlignment="1">
      <alignment horizontal="right" vertical="top" wrapText="1" readingOrder="1"/>
    </xf>
    <xf numFmtId="166" fontId="3" fillId="3" borderId="4" xfId="0" applyNumberFormat="1" applyFont="1" applyFill="1" applyBorder="1" applyAlignment="1">
      <alignment horizontal="right" vertical="top" wrapText="1" readingOrder="1"/>
    </xf>
    <xf numFmtId="164" fontId="3" fillId="4" borderId="4" xfId="0" applyNumberFormat="1" applyFont="1" applyFill="1" applyBorder="1" applyAlignment="1">
      <alignment vertical="top" wrapText="1" readingOrder="1"/>
    </xf>
    <xf numFmtId="165" fontId="3" fillId="4" borderId="4" xfId="0" applyNumberFormat="1" applyFont="1" applyFill="1" applyBorder="1" applyAlignment="1">
      <alignment horizontal="right" vertical="top" wrapText="1" readingOrder="1"/>
    </xf>
    <xf numFmtId="166" fontId="3" fillId="4" borderId="4" xfId="0" applyNumberFormat="1" applyFont="1" applyFill="1" applyBorder="1" applyAlignment="1">
      <alignment horizontal="right" vertical="top" wrapText="1" readingOrder="1"/>
    </xf>
    <xf numFmtId="164" fontId="11" fillId="2" borderId="4" xfId="0" applyNumberFormat="1" applyFont="1" applyFill="1" applyBorder="1" applyAlignment="1">
      <alignment vertical="top" wrapText="1" readingOrder="1"/>
    </xf>
    <xf numFmtId="165" fontId="11" fillId="2" borderId="4" xfId="0" applyNumberFormat="1" applyFont="1" applyFill="1" applyBorder="1" applyAlignment="1">
      <alignment horizontal="right" vertical="top" wrapText="1" readingOrder="1"/>
    </xf>
    <xf numFmtId="166" fontId="11" fillId="2" borderId="4" xfId="0" applyNumberFormat="1" applyFont="1" applyFill="1" applyBorder="1" applyAlignment="1">
      <alignment horizontal="right" vertical="top" wrapText="1" readingOrder="1"/>
    </xf>
    <xf numFmtId="0" fontId="12" fillId="0" borderId="0" xfId="0" applyFont="1" applyAlignment="1">
      <alignment vertical="top" wrapText="1" readingOrder="1"/>
    </xf>
    <xf numFmtId="0" fontId="12" fillId="0" borderId="0" xfId="0" applyFont="1" applyAlignment="1">
      <alignment horizontal="right" vertical="top" wrapText="1" readingOrder="1"/>
    </xf>
    <xf numFmtId="0" fontId="4" fillId="4" borderId="0" xfId="0" applyFont="1" applyFill="1" applyAlignment="1">
      <alignment vertical="top" wrapText="1" readingOrder="1"/>
    </xf>
    <xf numFmtId="0" fontId="6" fillId="4" borderId="0" xfId="0" applyFont="1" applyFill="1" applyAlignment="1">
      <alignment vertical="top" wrapText="1" readingOrder="1"/>
    </xf>
    <xf numFmtId="0" fontId="6" fillId="3" borderId="0" xfId="0" applyFont="1" applyFill="1" applyAlignment="1">
      <alignment vertical="top" wrapText="1" readingOrder="1"/>
    </xf>
    <xf numFmtId="0" fontId="4" fillId="3" borderId="0" xfId="0" applyFont="1" applyFill="1" applyAlignment="1">
      <alignment vertical="top" wrapText="1" readingOrder="1"/>
    </xf>
    <xf numFmtId="0" fontId="14" fillId="0" borderId="0" xfId="0" applyFont="1" applyAlignment="1">
      <alignment vertical="top" wrapText="1" readingOrder="1"/>
    </xf>
    <xf numFmtId="0" fontId="11" fillId="2" borderId="5" xfId="0" applyFont="1" applyFill="1" applyBorder="1" applyAlignment="1">
      <alignment vertical="top" wrapText="1" readingOrder="1"/>
    </xf>
    <xf numFmtId="0" fontId="1" fillId="0" borderId="6" xfId="0" applyFont="1" applyBorder="1" applyAlignment="1">
      <alignment vertical="top" wrapText="1"/>
    </xf>
    <xf numFmtId="0" fontId="1" fillId="0" borderId="7" xfId="0" applyFont="1" applyBorder="1" applyAlignment="1">
      <alignment vertical="top" wrapText="1"/>
    </xf>
    <xf numFmtId="0" fontId="3" fillId="0" borderId="0" xfId="0" applyFont="1" applyAlignment="1">
      <alignment horizontal="left" vertical="top" wrapText="1" readingOrder="1"/>
    </xf>
    <xf numFmtId="0" fontId="3" fillId="3" borderId="5" xfId="0" applyFont="1" applyFill="1" applyBorder="1" applyAlignment="1">
      <alignment vertical="top" wrapText="1" readingOrder="1"/>
    </xf>
    <xf numFmtId="0" fontId="3" fillId="0" borderId="5" xfId="0" applyFont="1" applyBorder="1" applyAlignment="1">
      <alignment vertical="top" wrapText="1" readingOrder="1"/>
    </xf>
    <xf numFmtId="0" fontId="8" fillId="0" borderId="5" xfId="0" applyFont="1" applyBorder="1" applyAlignment="1">
      <alignment vertical="top" wrapText="1" readingOrder="1"/>
    </xf>
    <xf numFmtId="0" fontId="14" fillId="0" borderId="5" xfId="0" applyFont="1" applyBorder="1" applyAlignment="1">
      <alignment vertical="top" wrapText="1" readingOrder="1"/>
    </xf>
    <xf numFmtId="0" fontId="11" fillId="2" borderId="5" xfId="0" applyFont="1" applyFill="1" applyBorder="1" applyAlignment="1">
      <alignment horizontal="left" vertical="center" wrapText="1" readingOrder="1"/>
    </xf>
    <xf numFmtId="0" fontId="3" fillId="3" borderId="0" xfId="0" applyFont="1" applyFill="1" applyAlignment="1">
      <alignment vertical="top" wrapText="1" readingOrder="1"/>
    </xf>
    <xf numFmtId="0" fontId="12" fillId="3" borderId="0" xfId="0" applyFont="1" applyFill="1" applyAlignment="1">
      <alignment vertical="top" wrapText="1" readingOrder="1"/>
    </xf>
    <xf numFmtId="0" fontId="15" fillId="0" borderId="0" xfId="0" applyFont="1" applyAlignment="1">
      <alignment vertical="top" wrapText="1" readingOrder="1"/>
    </xf>
    <xf numFmtId="0" fontId="12" fillId="3" borderId="5" xfId="0" applyFont="1" applyFill="1" applyBorder="1" applyAlignment="1">
      <alignment vertical="top" wrapText="1" readingOrder="1"/>
    </xf>
    <xf numFmtId="0" fontId="15" fillId="0" borderId="5" xfId="0" applyFont="1" applyBorder="1" applyAlignment="1">
      <alignment horizontal="left" vertical="top" wrapText="1" readingOrder="1"/>
    </xf>
    <xf numFmtId="0" fontId="15" fillId="0" borderId="5" xfId="0" applyFont="1" applyBorder="1" applyAlignment="1">
      <alignment vertical="top" wrapText="1" readingOrder="1"/>
    </xf>
    <xf numFmtId="0" fontId="11" fillId="2" borderId="5" xfId="0" applyFont="1" applyFill="1" applyBorder="1" applyAlignment="1">
      <alignment horizontal="center" vertical="center" wrapText="1" readingOrder="1"/>
    </xf>
    <xf numFmtId="0" fontId="4" fillId="0" borderId="5" xfId="0" applyFont="1" applyBorder="1" applyAlignment="1">
      <alignment vertical="top" wrapText="1" readingOrder="1"/>
    </xf>
    <xf numFmtId="0" fontId="3" fillId="3" borderId="5" xfId="0" applyFont="1" applyFill="1" applyBorder="1" applyAlignment="1">
      <alignment horizontal="left" vertical="top" wrapText="1" readingOrder="1"/>
    </xf>
    <xf numFmtId="0" fontId="3" fillId="4" borderId="5" xfId="0" applyFont="1" applyFill="1" applyBorder="1" applyAlignment="1">
      <alignment horizontal="left" vertical="top" wrapText="1" readingOrder="1"/>
    </xf>
    <xf numFmtId="0" fontId="11" fillId="2" borderId="0" xfId="0" applyFont="1" applyFill="1" applyAlignment="1">
      <alignment horizontal="left" vertical="center" wrapText="1" readingOrder="1"/>
    </xf>
    <xf numFmtId="0" fontId="11" fillId="2" borderId="8" xfId="0" applyFont="1" applyFill="1" applyBorder="1" applyAlignment="1">
      <alignment horizontal="center" vertical="top" wrapText="1" readingOrder="1"/>
    </xf>
    <xf numFmtId="0" fontId="1" fillId="0" borderId="9" xfId="0" applyFont="1" applyBorder="1" applyAlignment="1">
      <alignment vertical="top" wrapText="1"/>
    </xf>
    <xf numFmtId="0" fontId="1" fillId="0" borderId="10" xfId="0" applyFont="1" applyBorder="1" applyAlignment="1">
      <alignment vertical="top" wrapText="1"/>
    </xf>
    <xf numFmtId="0" fontId="11" fillId="2" borderId="1" xfId="0" applyFont="1" applyFill="1" applyBorder="1" applyAlignment="1">
      <alignment horizontal="center" vertical="top" wrapText="1" readingOrder="1"/>
    </xf>
    <xf numFmtId="0" fontId="16" fillId="0" borderId="0" xfId="0" applyFont="1" applyAlignment="1">
      <alignment vertical="top" wrapText="1" readingOrder="1"/>
    </xf>
    <xf numFmtId="0" fontId="12" fillId="3" borderId="1" xfId="0" applyFont="1" applyFill="1" applyBorder="1" applyAlignment="1">
      <alignment horizontal="center" vertical="top" wrapText="1" readingOrder="1"/>
    </xf>
    <xf numFmtId="0" fontId="12" fillId="0" borderId="1" xfId="0" applyFont="1" applyBorder="1" applyAlignment="1">
      <alignment horizontal="center" vertical="top" wrapText="1" readingOrder="1"/>
    </xf>
    <xf numFmtId="0" fontId="17" fillId="0" borderId="0" xfId="0" applyFont="1" applyAlignment="1">
      <alignment vertical="center" wrapText="1" readingOrder="1"/>
    </xf>
    <xf numFmtId="0" fontId="17" fillId="0" borderId="0" xfId="0" applyFont="1" applyAlignment="1">
      <alignment horizontal="left" vertical="center" wrapText="1" readingOrder="1"/>
    </xf>
    <xf numFmtId="0" fontId="17" fillId="0" borderId="0" xfId="0" applyFont="1" applyAlignment="1">
      <alignment vertical="top" wrapText="1" readingOrder="1"/>
    </xf>
    <xf numFmtId="0" fontId="12" fillId="0" borderId="0" xfId="0" applyFont="1" applyAlignment="1">
      <alignment horizontal="center" vertical="center" wrapText="1" readingOrder="1"/>
    </xf>
    <xf numFmtId="0" fontId="12" fillId="5" borderId="0" xfId="0" applyFont="1" applyFill="1" applyAlignment="1">
      <alignment horizontal="center" vertical="center" wrapText="1" readingOrder="1"/>
    </xf>
    <xf numFmtId="0" fontId="1" fillId="5" borderId="0" xfId="0" applyFont="1" applyFill="1" applyAlignment="1">
      <alignment vertical="top" wrapText="1"/>
    </xf>
    <xf numFmtId="0" fontId="35" fillId="3" borderId="1" xfId="0" applyFont="1" applyFill="1" applyBorder="1" applyAlignment="1">
      <alignment horizontal="center" vertical="top" wrapText="1" readingOrder="1"/>
    </xf>
    <xf numFmtId="0" fontId="36" fillId="0" borderId="1" xfId="0" applyFont="1" applyBorder="1" applyAlignment="1">
      <alignment vertical="top" wrapText="1"/>
    </xf>
    <xf numFmtId="0" fontId="11" fillId="2" borderId="11" xfId="0" applyFont="1" applyFill="1" applyBorder="1" applyAlignment="1">
      <alignment horizontal="left" vertical="center" wrapText="1" readingOrder="1"/>
    </xf>
    <xf numFmtId="0" fontId="3" fillId="3" borderId="11" xfId="0" applyFont="1" applyFill="1" applyBorder="1" applyAlignment="1">
      <alignment vertical="top" wrapText="1" readingOrder="1"/>
    </xf>
    <xf numFmtId="0" fontId="3" fillId="0" borderId="11" xfId="0" applyFont="1" applyBorder="1" applyAlignment="1">
      <alignment vertical="top" wrapText="1" readingOrder="1"/>
    </xf>
    <xf numFmtId="0" fontId="37" fillId="0" borderId="11" xfId="0" applyFont="1" applyBorder="1" applyAlignment="1">
      <alignment vertical="top" wrapText="1" readingOrder="1"/>
    </xf>
    <xf numFmtId="0" fontId="38" fillId="0" borderId="1" xfId="0" applyFont="1" applyBorder="1" applyAlignment="1">
      <alignment vertical="top" wrapText="1"/>
    </xf>
    <xf numFmtId="0" fontId="37" fillId="3" borderId="11" xfId="0" applyFont="1" applyFill="1" applyBorder="1" applyAlignment="1">
      <alignment vertical="top" wrapText="1" readingOrder="1"/>
    </xf>
    <xf numFmtId="0" fontId="41" fillId="0" borderId="0" xfId="0" applyFont="1" applyAlignment="1">
      <alignment horizontal="left" vertical="top" wrapText="1" readingOrder="1"/>
    </xf>
    <xf numFmtId="0" fontId="38" fillId="0" borderId="0" xfId="0" applyFont="1"/>
    <xf numFmtId="0" fontId="40" fillId="0" borderId="0" xfId="0" applyFont="1" applyAlignment="1">
      <alignment horizontal="right" vertical="top" wrapText="1" readingOrder="1"/>
    </xf>
    <xf numFmtId="0" fontId="40" fillId="0" borderId="0" xfId="0" applyFont="1" applyAlignment="1">
      <alignment vertical="top" wrapText="1" readingOrder="1"/>
    </xf>
    <xf numFmtId="0" fontId="40" fillId="0" borderId="0" xfId="0" applyFont="1" applyAlignment="1">
      <alignment wrapText="1" readingOrder="1"/>
    </xf>
    <xf numFmtId="0" fontId="37" fillId="0" borderId="0" xfId="0" applyFont="1" applyAlignment="1">
      <alignment horizontal="left" vertical="top" wrapText="1" readingOrder="1"/>
    </xf>
    <xf numFmtId="0" fontId="37" fillId="0" borderId="0" xfId="0" applyFont="1" applyAlignment="1">
      <alignment horizontal="right" vertical="top" wrapText="1" readingOrder="1"/>
    </xf>
    <xf numFmtId="0" fontId="37" fillId="0" borderId="0" xfId="0" applyFont="1" applyAlignment="1">
      <alignment vertical="top" wrapText="1" readingOrder="1"/>
    </xf>
    <xf numFmtId="0" fontId="37" fillId="0" borderId="0" xfId="0" applyFont="1" applyAlignment="1">
      <alignment wrapText="1" readingOrder="1"/>
    </xf>
    <xf numFmtId="0" fontId="39" fillId="2" borderId="0" xfId="0" applyFont="1" applyFill="1" applyAlignment="1">
      <alignment horizontal="right" vertical="top" wrapText="1" readingOrder="1"/>
    </xf>
    <xf numFmtId="0" fontId="37" fillId="3" borderId="11" xfId="0" applyFont="1" applyFill="1" applyBorder="1" applyAlignment="1">
      <alignment horizontal="left" vertical="top" wrapText="1" readingOrder="1"/>
    </xf>
    <xf numFmtId="0" fontId="37" fillId="3" borderId="11" xfId="0" applyFont="1" applyFill="1" applyBorder="1" applyAlignment="1">
      <alignment horizontal="right" vertical="top" wrapText="1" readingOrder="1"/>
    </xf>
    <xf numFmtId="0" fontId="37" fillId="4" borderId="11" xfId="0" applyFont="1" applyFill="1" applyBorder="1" applyAlignment="1">
      <alignment horizontal="left" vertical="top" wrapText="1" readingOrder="1"/>
    </xf>
    <xf numFmtId="173" fontId="37" fillId="4" borderId="11" xfId="0" applyNumberFormat="1" applyFont="1" applyFill="1" applyBorder="1" applyAlignment="1">
      <alignment horizontal="right" vertical="top" wrapText="1" readingOrder="1"/>
    </xf>
    <xf numFmtId="172" fontId="37" fillId="3" borderId="11" xfId="0" applyNumberFormat="1" applyFont="1" applyFill="1" applyBorder="1" applyAlignment="1">
      <alignment horizontal="right" vertical="top" wrapText="1" readingOrder="1"/>
    </xf>
    <xf numFmtId="0" fontId="37" fillId="4" borderId="11" xfId="0" applyFont="1" applyFill="1" applyBorder="1" applyAlignment="1">
      <alignment horizontal="right" vertical="top" wrapText="1" readingOrder="1"/>
    </xf>
    <xf numFmtId="0" fontId="37" fillId="4" borderId="0" xfId="0" applyFont="1" applyFill="1" applyAlignment="1">
      <alignment horizontal="right" vertical="top" wrapText="1" readingOrder="1"/>
    </xf>
    <xf numFmtId="171" fontId="37" fillId="4" borderId="11" xfId="0" applyNumberFormat="1" applyFont="1" applyFill="1" applyBorder="1" applyAlignment="1">
      <alignment horizontal="right" vertical="top" wrapText="1" readingOrder="1"/>
    </xf>
    <xf numFmtId="0" fontId="37" fillId="3" borderId="1" xfId="0" applyFont="1" applyFill="1" applyBorder="1" applyAlignment="1">
      <alignment vertical="top" wrapText="1" readingOrder="1"/>
    </xf>
    <xf numFmtId="174" fontId="37" fillId="3" borderId="1" xfId="0" applyNumberFormat="1" applyFont="1" applyFill="1" applyBorder="1" applyAlignment="1">
      <alignment vertical="top" wrapText="1" readingOrder="1"/>
    </xf>
    <xf numFmtId="0" fontId="37" fillId="0" borderId="1" xfId="0" applyFont="1" applyBorder="1" applyAlignment="1">
      <alignment vertical="top" wrapText="1" readingOrder="1"/>
    </xf>
    <xf numFmtId="174" fontId="37" fillId="0" borderId="1" xfId="0" applyNumberFormat="1" applyFont="1" applyBorder="1" applyAlignment="1">
      <alignment vertical="top" wrapText="1" readingOrder="1"/>
    </xf>
    <xf numFmtId="0" fontId="42" fillId="2" borderId="1" xfId="0" applyFont="1" applyFill="1" applyBorder="1" applyAlignment="1">
      <alignment horizontal="left" vertical="center" wrapText="1" readingOrder="1"/>
    </xf>
    <xf numFmtId="0" fontId="42" fillId="2" borderId="1" xfId="0" applyFont="1" applyFill="1" applyBorder="1" applyAlignment="1">
      <alignment horizontal="center" vertical="center" wrapText="1" readingOrder="1"/>
    </xf>
    <xf numFmtId="166" fontId="43" fillId="3" borderId="1" xfId="0" applyNumberFormat="1" applyFont="1" applyFill="1" applyBorder="1" applyAlignment="1">
      <alignment horizontal="right" vertical="top" wrapText="1" readingOrder="1"/>
    </xf>
    <xf numFmtId="170" fontId="37" fillId="0" borderId="1" xfId="0" applyNumberFormat="1" applyFont="1" applyBorder="1" applyAlignment="1">
      <alignment vertical="top" wrapText="1" readingOrder="1"/>
    </xf>
    <xf numFmtId="170" fontId="37" fillId="3" borderId="1" xfId="0" applyNumberFormat="1" applyFont="1" applyFill="1" applyBorder="1" applyAlignment="1">
      <alignment vertical="top" wrapText="1" readingOrder="1"/>
    </xf>
    <xf numFmtId="0" fontId="44" fillId="3" borderId="1" xfId="0" applyFont="1" applyFill="1" applyBorder="1" applyAlignment="1">
      <alignment vertical="top" wrapText="1" readingOrder="1"/>
    </xf>
    <xf numFmtId="166" fontId="44" fillId="3" borderId="1" xfId="0" applyNumberFormat="1" applyFont="1" applyFill="1" applyBorder="1" applyAlignment="1">
      <alignment vertical="top" wrapText="1" readingOrder="1"/>
    </xf>
    <xf numFmtId="166" fontId="37" fillId="0" borderId="1" xfId="0" applyNumberFormat="1" applyFont="1" applyBorder="1" applyAlignment="1">
      <alignment vertical="top" wrapText="1" readingOrder="1"/>
    </xf>
    <xf numFmtId="166" fontId="42" fillId="2" borderId="1" xfId="0" applyNumberFormat="1" applyFont="1" applyFill="1" applyBorder="1" applyAlignment="1">
      <alignment horizontal="right" vertical="center" wrapText="1" readingOrder="1"/>
    </xf>
    <xf numFmtId="0" fontId="37" fillId="4" borderId="1" xfId="0" applyFont="1" applyFill="1" applyBorder="1" applyAlignment="1">
      <alignment vertical="top" wrapText="1" readingOrder="1"/>
    </xf>
    <xf numFmtId="170" fontId="37" fillId="4" borderId="1" xfId="0" applyNumberFormat="1" applyFont="1" applyFill="1" applyBorder="1" applyAlignment="1">
      <alignment vertical="top" wrapText="1" readingOrder="1"/>
    </xf>
    <xf numFmtId="170" fontId="37" fillId="3" borderId="1" xfId="0" applyNumberFormat="1" applyFont="1" applyFill="1" applyBorder="1" applyAlignment="1">
      <alignment horizontal="right" vertical="top" wrapText="1" readingOrder="1"/>
    </xf>
    <xf numFmtId="170" fontId="37" fillId="0" borderId="1" xfId="0" applyNumberFormat="1" applyFont="1" applyBorder="1" applyAlignment="1">
      <alignment horizontal="right" vertical="top" wrapText="1" readingOrder="1"/>
    </xf>
    <xf numFmtId="0" fontId="42" fillId="2" borderId="1" xfId="0" applyFont="1" applyFill="1" applyBorder="1" applyAlignment="1">
      <alignment vertical="center" wrapText="1" readingOrder="1"/>
    </xf>
    <xf numFmtId="164" fontId="44" fillId="3" borderId="1" xfId="0" applyNumberFormat="1" applyFont="1" applyFill="1" applyBorder="1" applyAlignment="1">
      <alignment horizontal="right" vertical="top" wrapText="1" readingOrder="1"/>
    </xf>
    <xf numFmtId="164" fontId="42" fillId="2" borderId="1" xfId="0" applyNumberFormat="1" applyFont="1" applyFill="1" applyBorder="1" applyAlignment="1">
      <alignment horizontal="right" vertical="center" wrapText="1" readingOrder="1"/>
    </xf>
    <xf numFmtId="167" fontId="42" fillId="2" borderId="1" xfId="0" applyNumberFormat="1" applyFont="1" applyFill="1" applyBorder="1" applyAlignment="1">
      <alignment horizontal="right" vertical="center" wrapText="1" readingOrder="1"/>
    </xf>
    <xf numFmtId="176" fontId="37" fillId="3" borderId="1" xfId="0" applyNumberFormat="1" applyFont="1" applyFill="1" applyBorder="1" applyAlignment="1">
      <alignment horizontal="right" vertical="top" wrapText="1" readingOrder="1"/>
    </xf>
    <xf numFmtId="175" fontId="37" fillId="0" borderId="1" xfId="0" applyNumberFormat="1" applyFont="1" applyBorder="1" applyAlignment="1">
      <alignment horizontal="right" vertical="top" wrapText="1" readingOrder="1"/>
    </xf>
    <xf numFmtId="175" fontId="37" fillId="3" borderId="1" xfId="0" applyNumberFormat="1" applyFont="1" applyFill="1" applyBorder="1" applyAlignment="1">
      <alignment horizontal="right" vertical="top" wrapText="1" readingOrder="1"/>
    </xf>
    <xf numFmtId="176" fontId="37" fillId="0" borderId="1" xfId="0" applyNumberFormat="1" applyFont="1" applyBorder="1" applyAlignment="1">
      <alignment horizontal="right" vertical="top" wrapText="1" readingOrder="1"/>
    </xf>
    <xf numFmtId="176" fontId="42" fillId="2" borderId="1" xfId="0" applyNumberFormat="1" applyFont="1" applyFill="1" applyBorder="1" applyAlignment="1">
      <alignment horizontal="right" vertical="center" wrapText="1" readingOrder="1"/>
    </xf>
    <xf numFmtId="165" fontId="37" fillId="0" borderId="1" xfId="0" applyNumberFormat="1" applyFont="1" applyBorder="1" applyAlignment="1">
      <alignment vertical="top" wrapText="1" readingOrder="1"/>
    </xf>
    <xf numFmtId="0" fontId="42" fillId="0" borderId="1" xfId="0" applyFont="1" applyBorder="1" applyAlignment="1">
      <alignment horizontal="left" vertical="center" wrapText="1" readingOrder="1"/>
    </xf>
    <xf numFmtId="0" fontId="42" fillId="0" borderId="1" xfId="0" applyFont="1" applyBorder="1" applyAlignment="1">
      <alignment horizontal="center" vertical="center" wrapText="1" readingOrder="1"/>
    </xf>
    <xf numFmtId="0" fontId="37" fillId="3" borderId="1" xfId="0" applyFont="1" applyFill="1" applyBorder="1" applyAlignment="1">
      <alignment horizontal="right" vertical="top" wrapText="1" readingOrder="1"/>
    </xf>
    <xf numFmtId="170" fontId="43" fillId="3" borderId="1" xfId="0" applyNumberFormat="1" applyFont="1" applyFill="1" applyBorder="1" applyAlignment="1">
      <alignment vertical="top" wrapText="1" readingOrder="1"/>
    </xf>
    <xf numFmtId="0" fontId="44" fillId="0" borderId="1" xfId="0" applyFont="1" applyBorder="1" applyAlignment="1">
      <alignment vertical="top" wrapText="1" readingOrder="1"/>
    </xf>
    <xf numFmtId="170" fontId="44" fillId="3" borderId="1" xfId="0" applyNumberFormat="1" applyFont="1" applyFill="1" applyBorder="1" applyAlignment="1">
      <alignment vertical="top" wrapText="1" readingOrder="1"/>
    </xf>
    <xf numFmtId="170" fontId="42" fillId="2" borderId="1" xfId="0" applyNumberFormat="1" applyFont="1" applyFill="1" applyBorder="1" applyAlignment="1">
      <alignment horizontal="right" vertical="center" wrapText="1" readingOrder="1"/>
    </xf>
    <xf numFmtId="0" fontId="12" fillId="0" borderId="5" xfId="0" applyFont="1" applyBorder="1" applyAlignment="1">
      <alignment vertical="top" wrapText="1" readingOrder="1"/>
    </xf>
    <xf numFmtId="0" fontId="3" fillId="4" borderId="0" xfId="0" applyFont="1" applyFill="1" applyAlignment="1">
      <alignment vertical="top" wrapText="1" readingOrder="1"/>
    </xf>
    <xf numFmtId="0" fontId="12" fillId="4" borderId="0" xfId="0" applyFont="1" applyFill="1" applyAlignment="1">
      <alignment vertical="top" wrapText="1" readingOrder="1"/>
    </xf>
    <xf numFmtId="0" fontId="39" fillId="4" borderId="5" xfId="0" applyFont="1" applyFill="1" applyBorder="1" applyAlignment="1">
      <alignment horizontal="left" vertical="center" wrapText="1" readingOrder="1"/>
    </xf>
    <xf numFmtId="0" fontId="38" fillId="0" borderId="7" xfId="0" applyFont="1" applyBorder="1" applyAlignment="1">
      <alignment vertical="top" wrapText="1"/>
    </xf>
    <xf numFmtId="0" fontId="41" fillId="4" borderId="5" xfId="0" applyFont="1" applyFill="1" applyBorder="1" applyAlignment="1">
      <alignment horizontal="left" vertical="center" wrapText="1" readingOrder="1"/>
    </xf>
    <xf numFmtId="0" fontId="42" fillId="2" borderId="5" xfId="0" applyFont="1" applyFill="1" applyBorder="1" applyAlignment="1">
      <alignment horizontal="left" vertical="center" wrapText="1" readingOrder="1"/>
    </xf>
    <xf numFmtId="0" fontId="37" fillId="3" borderId="5" xfId="0" applyFont="1" applyFill="1" applyBorder="1" applyAlignment="1">
      <alignment vertical="top" wrapText="1" readingOrder="1"/>
    </xf>
    <xf numFmtId="0" fontId="37" fillId="0" borderId="5" xfId="0" applyFont="1" applyBorder="1" applyAlignment="1">
      <alignment vertical="top" wrapText="1" readingOrder="1"/>
    </xf>
    <xf numFmtId="0" fontId="41" fillId="0" borderId="0" xfId="0" applyFont="1" applyAlignment="1">
      <alignment vertical="top" wrapText="1" readingOrder="1"/>
    </xf>
    <xf numFmtId="0" fontId="37" fillId="4" borderId="1" xfId="0" applyFont="1" applyFill="1" applyBorder="1" applyAlignment="1">
      <alignment vertical="center" wrapText="1" readingOrder="1"/>
    </xf>
    <xf numFmtId="0" fontId="37" fillId="3" borderId="1" xfId="0" applyFont="1" applyFill="1" applyBorder="1" applyAlignment="1">
      <alignment vertical="center" wrapText="1" readingOrder="1"/>
    </xf>
    <xf numFmtId="0" fontId="2" fillId="4" borderId="0" xfId="0" applyFont="1" applyFill="1" applyAlignment="1">
      <alignment vertical="top" wrapText="1" readingOrder="1"/>
    </xf>
    <xf numFmtId="0" fontId="4" fillId="4" borderId="0" xfId="0" applyFont="1" applyFill="1" applyAlignment="1">
      <alignment horizontal="left" vertical="top" wrapText="1" readingOrder="1"/>
    </xf>
    <xf numFmtId="0" fontId="11" fillId="2" borderId="8" xfId="0" applyFont="1" applyFill="1" applyBorder="1" applyAlignment="1">
      <alignment horizontal="center" vertical="center" wrapText="1" readingOrder="1"/>
    </xf>
    <xf numFmtId="0" fontId="3" fillId="3" borderId="5" xfId="0" applyFont="1" applyFill="1" applyBorder="1" applyAlignment="1">
      <alignment horizontal="left" vertical="center" wrapText="1" readingOrder="1"/>
    </xf>
    <xf numFmtId="0" fontId="8" fillId="4" borderId="5" xfId="0" applyFont="1" applyFill="1" applyBorder="1" applyAlignment="1">
      <alignment horizontal="left" vertical="top" wrapText="1" readingOrder="1"/>
    </xf>
    <xf numFmtId="0" fontId="4" fillId="4" borderId="5" xfId="0" applyFont="1" applyFill="1" applyBorder="1" applyAlignment="1">
      <alignment horizontal="left" vertical="top" wrapText="1" readingOrder="1"/>
    </xf>
    <xf numFmtId="0" fontId="3" fillId="4" borderId="5" xfId="0" applyFont="1" applyFill="1" applyBorder="1" applyAlignment="1">
      <alignment vertical="top" wrapText="1" readingOrder="1"/>
    </xf>
    <xf numFmtId="170" fontId="3" fillId="3" borderId="5" xfId="0" applyNumberFormat="1" applyFont="1" applyFill="1" applyBorder="1" applyAlignment="1">
      <alignment vertical="top" wrapText="1" readingOrder="1"/>
    </xf>
    <xf numFmtId="170" fontId="3" fillId="4" borderId="5" xfId="0" applyNumberFormat="1" applyFont="1" applyFill="1" applyBorder="1" applyAlignment="1">
      <alignment vertical="top" wrapText="1" readingOrder="1"/>
    </xf>
    <xf numFmtId="0" fontId="27" fillId="0" borderId="0" xfId="0" applyFont="1" applyAlignment="1">
      <alignment vertical="top" wrapText="1" readingOrder="1"/>
    </xf>
    <xf numFmtId="0" fontId="11" fillId="2" borderId="5" xfId="0" applyFont="1" applyFill="1" applyBorder="1" applyAlignment="1">
      <alignment horizontal="center" vertical="top" wrapText="1" readingOrder="1"/>
    </xf>
    <xf numFmtId="0" fontId="1" fillId="4" borderId="12" xfId="0" applyFont="1" applyFill="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4" borderId="15" xfId="0" applyFont="1" applyFill="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2" fillId="2" borderId="5" xfId="0" applyFont="1" applyFill="1" applyBorder="1" applyAlignment="1">
      <alignment horizontal="center" vertical="center" wrapText="1" readingOrder="1"/>
    </xf>
    <xf numFmtId="170" fontId="8" fillId="3" borderId="5" xfId="0" applyNumberFormat="1" applyFont="1" applyFill="1" applyBorder="1" applyAlignment="1">
      <alignment vertical="top" wrapText="1" readingOrder="1"/>
    </xf>
    <xf numFmtId="170" fontId="8" fillId="4" borderId="5" xfId="0" applyNumberFormat="1" applyFont="1" applyFill="1" applyBorder="1" applyAlignment="1">
      <alignment vertical="top" wrapText="1" readingOrder="1"/>
    </xf>
    <xf numFmtId="170" fontId="2" fillId="2" borderId="5" xfId="0" applyNumberFormat="1" applyFont="1" applyFill="1" applyBorder="1" applyAlignment="1">
      <alignment vertical="top" wrapText="1" readingOrder="1"/>
    </xf>
    <xf numFmtId="0" fontId="3" fillId="0" borderId="5" xfId="0" applyFont="1" applyBorder="1" applyAlignment="1">
      <alignment vertical="center" wrapText="1" readingOrder="1"/>
    </xf>
    <xf numFmtId="175" fontId="3" fillId="0" borderId="0" xfId="0" applyNumberFormat="1" applyFont="1" applyAlignment="1">
      <alignment vertical="center" wrapText="1" readingOrder="1"/>
    </xf>
    <xf numFmtId="170" fontId="3" fillId="4" borderId="5" xfId="0" applyNumberFormat="1" applyFont="1" applyFill="1" applyBorder="1" applyAlignment="1">
      <alignment vertical="center" wrapText="1" readingOrder="1"/>
    </xf>
    <xf numFmtId="0" fontId="11" fillId="0" borderId="5" xfId="0" applyFont="1" applyBorder="1" applyAlignment="1">
      <alignment horizontal="left" vertical="center" wrapText="1" readingOrder="1"/>
    </xf>
    <xf numFmtId="0" fontId="11" fillId="0" borderId="5" xfId="0" applyFont="1" applyBorder="1" applyAlignment="1">
      <alignment horizontal="center" vertical="center" wrapText="1" readingOrder="1"/>
    </xf>
    <xf numFmtId="0" fontId="3" fillId="3" borderId="5" xfId="0" applyFont="1" applyFill="1" applyBorder="1" applyAlignment="1">
      <alignment vertical="center" wrapText="1" readingOrder="1"/>
    </xf>
    <xf numFmtId="175" fontId="3" fillId="3" borderId="5" xfId="0" applyNumberFormat="1" applyFont="1" applyFill="1" applyBorder="1" applyAlignment="1">
      <alignment vertical="center" wrapText="1" readingOrder="1"/>
    </xf>
    <xf numFmtId="170" fontId="3" fillId="3" borderId="5" xfId="0" applyNumberFormat="1" applyFont="1" applyFill="1" applyBorder="1" applyAlignment="1">
      <alignment vertical="center" wrapText="1" readingOrder="1"/>
    </xf>
    <xf numFmtId="175" fontId="11" fillId="2" borderId="5" xfId="0" applyNumberFormat="1" applyFont="1" applyFill="1" applyBorder="1" applyAlignment="1">
      <alignment horizontal="right" vertical="center" wrapText="1" readingOrder="1"/>
    </xf>
    <xf numFmtId="170" fontId="11" fillId="2" borderId="5" xfId="0" applyNumberFormat="1" applyFont="1" applyFill="1" applyBorder="1" applyAlignment="1">
      <alignment horizontal="right" vertical="center" wrapText="1" readingOrder="1"/>
    </xf>
    <xf numFmtId="175" fontId="3" fillId="0" borderId="5" xfId="0" applyNumberFormat="1" applyFont="1" applyBorder="1" applyAlignment="1">
      <alignment vertical="center" wrapText="1" readingOrder="1"/>
    </xf>
    <xf numFmtId="170" fontId="3" fillId="0" borderId="5" xfId="0" applyNumberFormat="1" applyFont="1" applyBorder="1" applyAlignment="1">
      <alignment vertical="center" wrapText="1" readingOrder="1"/>
    </xf>
    <xf numFmtId="0" fontId="3" fillId="4" borderId="5" xfId="0" applyFont="1" applyFill="1" applyBorder="1" applyAlignment="1">
      <alignment vertical="center" wrapText="1" readingOrder="1"/>
    </xf>
    <xf numFmtId="175" fontId="3" fillId="4" borderId="5" xfId="0" applyNumberFormat="1" applyFont="1" applyFill="1" applyBorder="1" applyAlignment="1">
      <alignment vertical="center" wrapText="1" readingOrder="1"/>
    </xf>
    <xf numFmtId="177" fontId="3" fillId="4" borderId="5" xfId="0" applyNumberFormat="1" applyFont="1" applyFill="1" applyBorder="1" applyAlignment="1">
      <alignment horizontal="right" vertical="center" wrapText="1" readingOrder="1"/>
    </xf>
    <xf numFmtId="177" fontId="3" fillId="3" borderId="5" xfId="0" applyNumberFormat="1" applyFont="1" applyFill="1" applyBorder="1" applyAlignment="1">
      <alignment horizontal="right" vertical="center" wrapText="1" readingOrder="1"/>
    </xf>
    <xf numFmtId="0" fontId="11" fillId="2" borderId="5" xfId="0" applyFont="1" applyFill="1" applyBorder="1" applyAlignment="1">
      <alignment vertical="center" wrapText="1" readingOrder="1"/>
    </xf>
    <xf numFmtId="0" fontId="12" fillId="0" borderId="0" xfId="0" applyFont="1" applyAlignment="1">
      <alignment horizontal="center" vertical="top" wrapText="1" readingOrder="1"/>
    </xf>
    <xf numFmtId="0" fontId="11" fillId="2" borderId="0" xfId="0" applyFont="1" applyFill="1" applyAlignment="1">
      <alignment horizontal="center" vertical="center" wrapText="1" readingOrder="1"/>
    </xf>
    <xf numFmtId="0" fontId="11" fillId="6" borderId="5" xfId="0" applyFont="1" applyFill="1" applyBorder="1" applyAlignment="1">
      <alignment horizontal="center" vertical="top" wrapText="1" readingOrder="1"/>
    </xf>
    <xf numFmtId="175" fontId="11" fillId="2" borderId="5" xfId="0" applyNumberFormat="1" applyFont="1" applyFill="1" applyBorder="1" applyAlignment="1">
      <alignment vertical="center" wrapText="1" readingOrder="1"/>
    </xf>
    <xf numFmtId="177" fontId="11" fillId="2" borderId="5" xfId="0" applyNumberFormat="1" applyFont="1" applyFill="1" applyBorder="1" applyAlignment="1">
      <alignment horizontal="right" vertical="center" wrapText="1" readingOrder="1"/>
    </xf>
    <xf numFmtId="0" fontId="12" fillId="0" borderId="0" xfId="0" applyFont="1" applyAlignment="1">
      <alignment horizontal="left" vertical="top" wrapText="1" readingOrder="1"/>
    </xf>
    <xf numFmtId="0" fontId="11" fillId="6" borderId="5" xfId="0" applyFont="1" applyFill="1" applyBorder="1" applyAlignment="1">
      <alignment horizontal="center" vertical="center" wrapText="1" readingOrder="1"/>
    </xf>
    <xf numFmtId="0" fontId="3" fillId="4" borderId="0" xfId="0" applyFont="1" applyFill="1" applyAlignment="1">
      <alignment horizontal="left" vertical="center" wrapText="1" readingOrder="1"/>
    </xf>
    <xf numFmtId="175" fontId="3" fillId="4" borderId="0" xfId="0" applyNumberFormat="1" applyFont="1" applyFill="1" applyAlignment="1">
      <alignment horizontal="right" vertical="center" wrapText="1" readingOrder="1"/>
    </xf>
    <xf numFmtId="170" fontId="3" fillId="4" borderId="0" xfId="0" applyNumberFormat="1" applyFont="1" applyFill="1" applyAlignment="1">
      <alignment horizontal="right" vertical="center" wrapText="1" readingOrder="1"/>
    </xf>
    <xf numFmtId="0" fontId="3" fillId="3" borderId="0" xfId="0" applyFont="1" applyFill="1" applyAlignment="1">
      <alignment horizontal="left" vertical="center" wrapText="1" readingOrder="1"/>
    </xf>
    <xf numFmtId="175" fontId="3" fillId="7" borderId="0" xfId="0" applyNumberFormat="1" applyFont="1" applyFill="1" applyAlignment="1">
      <alignment horizontal="right" vertical="center" wrapText="1" readingOrder="1"/>
    </xf>
    <xf numFmtId="170" fontId="3" fillId="7" borderId="0" xfId="0" applyNumberFormat="1" applyFont="1" applyFill="1" applyAlignment="1">
      <alignment horizontal="right" vertical="center" wrapText="1" readingOrder="1"/>
    </xf>
    <xf numFmtId="0" fontId="11" fillId="2" borderId="6" xfId="0" applyFont="1" applyFill="1" applyBorder="1" applyAlignment="1">
      <alignment horizontal="left" vertical="center" wrapText="1" readingOrder="1"/>
    </xf>
    <xf numFmtId="175" fontId="11" fillId="6" borderId="6" xfId="0" applyNumberFormat="1" applyFont="1" applyFill="1" applyBorder="1" applyAlignment="1">
      <alignment horizontal="right" vertical="center" wrapText="1" readingOrder="1"/>
    </xf>
    <xf numFmtId="170" fontId="11" fillId="6" borderId="6" xfId="0" applyNumberFormat="1" applyFont="1" applyFill="1" applyBorder="1" applyAlignment="1">
      <alignment horizontal="right" vertical="center" wrapText="1" readingOrder="1"/>
    </xf>
    <xf numFmtId="175" fontId="3" fillId="4" borderId="5" xfId="0" applyNumberFormat="1" applyFont="1" applyFill="1" applyBorder="1" applyAlignment="1">
      <alignment horizontal="right" vertical="center" wrapText="1" readingOrder="1"/>
    </xf>
    <xf numFmtId="170" fontId="3" fillId="4" borderId="5" xfId="0" applyNumberFormat="1" applyFont="1" applyFill="1" applyBorder="1" applyAlignment="1">
      <alignment horizontal="right" vertical="center" wrapText="1" readingOrder="1"/>
    </xf>
    <xf numFmtId="0" fontId="11" fillId="2" borderId="18" xfId="0" applyFont="1" applyFill="1" applyBorder="1" applyAlignment="1">
      <alignment horizontal="left" vertical="center" wrapText="1" readingOrder="1"/>
    </xf>
    <xf numFmtId="0" fontId="1" fillId="0" borderId="19" xfId="0" applyFont="1" applyBorder="1" applyAlignment="1">
      <alignment vertical="top" wrapText="1"/>
    </xf>
    <xf numFmtId="0" fontId="1" fillId="0" borderId="20" xfId="0" applyFont="1" applyBorder="1" applyAlignment="1">
      <alignment vertical="top" wrapText="1"/>
    </xf>
    <xf numFmtId="0" fontId="1" fillId="2" borderId="4" xfId="0" applyFont="1" applyFill="1" applyBorder="1" applyAlignment="1">
      <alignment vertical="top" wrapText="1"/>
    </xf>
    <xf numFmtId="175" fontId="3" fillId="3" borderId="5" xfId="0" applyNumberFormat="1" applyFont="1" applyFill="1" applyBorder="1" applyAlignment="1">
      <alignment horizontal="right" vertical="center" wrapText="1" readingOrder="1"/>
    </xf>
    <xf numFmtId="0" fontId="12" fillId="4" borderId="0" xfId="0" applyFont="1" applyFill="1" applyAlignment="1">
      <alignment horizontal="left" vertical="top" wrapText="1" readingOrder="1"/>
    </xf>
    <xf numFmtId="0" fontId="11" fillId="0" borderId="0" xfId="0" applyFont="1" applyAlignment="1">
      <alignment horizontal="center" vertical="top" wrapText="1" readingOrder="1"/>
    </xf>
    <xf numFmtId="0" fontId="11" fillId="2" borderId="7" xfId="0" applyFont="1" applyFill="1" applyBorder="1" applyAlignment="1">
      <alignment horizontal="center" vertical="center" wrapText="1" readingOrder="1"/>
    </xf>
    <xf numFmtId="166" fontId="3" fillId="7" borderId="0" xfId="0" applyNumberFormat="1" applyFont="1" applyFill="1" applyAlignment="1">
      <alignment horizontal="right" vertical="center" wrapText="1" readingOrder="1"/>
    </xf>
    <xf numFmtId="167" fontId="3" fillId="7" borderId="0" xfId="0" applyNumberFormat="1" applyFont="1" applyFill="1" applyAlignment="1">
      <alignment horizontal="right" vertical="center" wrapText="1" readingOrder="1"/>
    </xf>
    <xf numFmtId="0" fontId="3" fillId="3" borderId="0" xfId="0" applyFont="1" applyFill="1" applyAlignment="1">
      <alignment horizontal="left" vertical="top" wrapText="1" readingOrder="1"/>
    </xf>
    <xf numFmtId="164" fontId="3" fillId="3" borderId="0" xfId="0" applyNumberFormat="1" applyFont="1" applyFill="1" applyAlignment="1">
      <alignment horizontal="right" vertical="center" wrapText="1" readingOrder="1"/>
    </xf>
    <xf numFmtId="165" fontId="3" fillId="3" borderId="0" xfId="0" applyNumberFormat="1" applyFont="1" applyFill="1" applyAlignment="1">
      <alignment horizontal="right" vertical="center" wrapText="1" readingOrder="1"/>
    </xf>
    <xf numFmtId="166" fontId="3" fillId="3" borderId="0" xfId="0" applyNumberFormat="1" applyFont="1" applyFill="1" applyAlignment="1">
      <alignment horizontal="right" vertical="center" wrapText="1" readingOrder="1"/>
    </xf>
    <xf numFmtId="166" fontId="3" fillId="4" borderId="0" xfId="0" applyNumberFormat="1" applyFont="1" applyFill="1" applyAlignment="1">
      <alignment horizontal="right" vertical="center" wrapText="1" readingOrder="1"/>
    </xf>
    <xf numFmtId="167" fontId="3" fillId="4" borderId="0" xfId="0" applyNumberFormat="1" applyFont="1" applyFill="1" applyAlignment="1">
      <alignment horizontal="right" vertical="center" wrapText="1" readingOrder="1"/>
    </xf>
    <xf numFmtId="0" fontId="3" fillId="4" borderId="0" xfId="0" applyFont="1" applyFill="1" applyAlignment="1">
      <alignment horizontal="left" vertical="top" wrapText="1" readingOrder="1"/>
    </xf>
    <xf numFmtId="164" fontId="3" fillId="4" borderId="0" xfId="0" applyNumberFormat="1" applyFont="1" applyFill="1" applyAlignment="1">
      <alignment horizontal="right" vertical="center" wrapText="1" readingOrder="1"/>
    </xf>
    <xf numFmtId="165" fontId="3" fillId="4" borderId="0" xfId="0" applyNumberFormat="1" applyFont="1" applyFill="1" applyAlignment="1">
      <alignment horizontal="right" vertical="center" wrapText="1" readingOrder="1"/>
    </xf>
    <xf numFmtId="167" fontId="11" fillId="6" borderId="6" xfId="0" applyNumberFormat="1" applyFont="1" applyFill="1" applyBorder="1" applyAlignment="1">
      <alignment horizontal="right" vertical="center" wrapText="1" readingOrder="1"/>
    </xf>
    <xf numFmtId="166" fontId="11" fillId="6" borderId="6" xfId="0" applyNumberFormat="1" applyFont="1" applyFill="1" applyBorder="1" applyAlignment="1">
      <alignment horizontal="right" vertical="center" wrapText="1" readingOrder="1"/>
    </xf>
    <xf numFmtId="165" fontId="11" fillId="2" borderId="6" xfId="0" applyNumberFormat="1" applyFont="1" applyFill="1" applyBorder="1" applyAlignment="1">
      <alignment horizontal="right" vertical="center" wrapText="1" readingOrder="1"/>
    </xf>
    <xf numFmtId="166" fontId="11" fillId="2" borderId="6" xfId="0" applyNumberFormat="1" applyFont="1" applyFill="1" applyBorder="1" applyAlignment="1">
      <alignment horizontal="right" vertical="center" wrapText="1" readingOrder="1"/>
    </xf>
    <xf numFmtId="0" fontId="11" fillId="2" borderId="6" xfId="0" applyFont="1" applyFill="1" applyBorder="1" applyAlignment="1">
      <alignment horizontal="left" vertical="top" wrapText="1" readingOrder="1"/>
    </xf>
    <xf numFmtId="164" fontId="11" fillId="2" borderId="6" xfId="0" applyNumberFormat="1" applyFont="1" applyFill="1" applyBorder="1" applyAlignment="1">
      <alignment horizontal="right" vertical="center" wrapText="1" readingOrder="1"/>
    </xf>
    <xf numFmtId="0" fontId="1" fillId="4" borderId="21" xfId="0" applyFont="1" applyFill="1" applyBorder="1" applyAlignment="1">
      <alignment vertical="top" wrapText="1"/>
    </xf>
    <xf numFmtId="0" fontId="1" fillId="0" borderId="22" xfId="0" applyFont="1" applyBorder="1" applyAlignment="1">
      <alignment vertical="top" wrapText="1"/>
    </xf>
    <xf numFmtId="0" fontId="1" fillId="0" borderId="23" xfId="0" applyFont="1" applyBorder="1" applyAlignment="1">
      <alignment vertical="top" wrapText="1"/>
    </xf>
    <xf numFmtId="0" fontId="4" fillId="0" borderId="0" xfId="0" applyFont="1" applyAlignment="1">
      <alignment horizontal="left" vertical="top" wrapText="1" readingOrder="1"/>
    </xf>
    <xf numFmtId="0" fontId="12" fillId="0" borderId="0" xfId="0" applyFont="1" applyAlignment="1">
      <alignment horizontal="left" vertical="center" wrapText="1" readingOrder="1"/>
    </xf>
    <xf numFmtId="164" fontId="3" fillId="4" borderId="0" xfId="0" applyNumberFormat="1" applyFont="1" applyFill="1" applyAlignment="1">
      <alignment horizontal="right" vertical="top" wrapText="1" readingOrder="1"/>
    </xf>
    <xf numFmtId="178" fontId="3" fillId="4" borderId="0" xfId="0" applyNumberFormat="1" applyFont="1" applyFill="1" applyAlignment="1">
      <alignment horizontal="right" vertical="top" wrapText="1" readingOrder="1"/>
    </xf>
    <xf numFmtId="166" fontId="3" fillId="4" borderId="0" xfId="0" applyNumberFormat="1" applyFont="1" applyFill="1" applyAlignment="1">
      <alignment horizontal="right" vertical="top" wrapText="1" readingOrder="1"/>
    </xf>
    <xf numFmtId="165" fontId="3" fillId="4" borderId="0" xfId="0" applyNumberFormat="1" applyFont="1" applyFill="1" applyAlignment="1">
      <alignment horizontal="right" vertical="top" wrapText="1" readingOrder="1"/>
    </xf>
    <xf numFmtId="164" fontId="3" fillId="3" borderId="0" xfId="0" applyNumberFormat="1" applyFont="1" applyFill="1" applyAlignment="1">
      <alignment horizontal="right" vertical="top" wrapText="1" readingOrder="1"/>
    </xf>
    <xf numFmtId="178" fontId="3" fillId="3" borderId="0" xfId="0" applyNumberFormat="1" applyFont="1" applyFill="1" applyAlignment="1">
      <alignment horizontal="right" vertical="top" wrapText="1" readingOrder="1"/>
    </xf>
    <xf numFmtId="166" fontId="3" fillId="3" borderId="0" xfId="0" applyNumberFormat="1" applyFont="1" applyFill="1" applyAlignment="1">
      <alignment horizontal="right" vertical="top" wrapText="1" readingOrder="1"/>
    </xf>
    <xf numFmtId="165" fontId="3" fillId="3" borderId="0" xfId="0" applyNumberFormat="1" applyFont="1" applyFill="1" applyAlignment="1">
      <alignment horizontal="right" vertical="top" wrapText="1" readingOrder="1"/>
    </xf>
    <xf numFmtId="165" fontId="11" fillId="2" borderId="6" xfId="0" applyNumberFormat="1" applyFont="1" applyFill="1" applyBorder="1" applyAlignment="1">
      <alignment horizontal="right" vertical="top" wrapText="1" readingOrder="1"/>
    </xf>
    <xf numFmtId="166" fontId="11" fillId="2" borderId="6" xfId="0" applyNumberFormat="1" applyFont="1" applyFill="1" applyBorder="1" applyAlignment="1">
      <alignment horizontal="right" vertical="top" wrapText="1" readingOrder="1"/>
    </xf>
    <xf numFmtId="164" fontId="11" fillId="2" borderId="6" xfId="0" applyNumberFormat="1" applyFont="1" applyFill="1" applyBorder="1" applyAlignment="1">
      <alignment horizontal="right" vertical="top" wrapText="1" readingOrder="1"/>
    </xf>
    <xf numFmtId="0" fontId="11" fillId="0" borderId="0" xfId="0" applyFont="1" applyAlignment="1">
      <alignment horizontal="center" vertical="center" wrapText="1" readingOrder="1"/>
    </xf>
    <xf numFmtId="0" fontId="11" fillId="0" borderId="5" xfId="0" applyFont="1" applyBorder="1" applyAlignment="1">
      <alignment horizontal="center" vertical="top" wrapText="1" readingOrder="1"/>
    </xf>
    <xf numFmtId="166" fontId="3" fillId="0" borderId="16" xfId="0" applyNumberFormat="1" applyFont="1" applyBorder="1" applyAlignment="1">
      <alignment horizontal="right" vertical="center" wrapText="1" readingOrder="1"/>
    </xf>
    <xf numFmtId="164" fontId="3" fillId="0" borderId="16" xfId="0" applyNumberFormat="1" applyFont="1" applyBorder="1" applyAlignment="1">
      <alignment horizontal="right" vertical="center" wrapText="1" readingOrder="1"/>
    </xf>
    <xf numFmtId="0" fontId="3" fillId="0" borderId="16" xfId="0" applyFont="1" applyBorder="1" applyAlignment="1">
      <alignment horizontal="left" vertical="top" wrapText="1" readingOrder="1"/>
    </xf>
    <xf numFmtId="164" fontId="3" fillId="0" borderId="16" xfId="0" applyNumberFormat="1" applyFont="1" applyBorder="1" applyAlignment="1">
      <alignment horizontal="right" vertical="top" wrapText="1" readingOrder="1"/>
    </xf>
    <xf numFmtId="165" fontId="3" fillId="0" borderId="16" xfId="0" applyNumberFormat="1" applyFont="1" applyBorder="1" applyAlignment="1">
      <alignment horizontal="right" vertical="top" wrapText="1" readingOrder="1"/>
    </xf>
    <xf numFmtId="166" fontId="3" fillId="0" borderId="16" xfId="0" applyNumberFormat="1" applyFont="1" applyBorder="1" applyAlignment="1">
      <alignment horizontal="right" vertical="top" wrapText="1" readingOrder="1"/>
    </xf>
    <xf numFmtId="170" fontId="3" fillId="0" borderId="16" xfId="0" applyNumberFormat="1" applyFont="1" applyBorder="1" applyAlignment="1">
      <alignment horizontal="right" vertical="top" wrapText="1" readingOrder="1"/>
    </xf>
    <xf numFmtId="167" fontId="3" fillId="3" borderId="0" xfId="0" applyNumberFormat="1" applyFont="1" applyFill="1" applyAlignment="1">
      <alignment horizontal="right" vertical="center" wrapText="1" readingOrder="1"/>
    </xf>
    <xf numFmtId="165" fontId="11" fillId="2" borderId="0" xfId="0" applyNumberFormat="1" applyFont="1" applyFill="1" applyAlignment="1">
      <alignment horizontal="right" vertical="top" wrapText="1" readingOrder="1"/>
    </xf>
    <xf numFmtId="166" fontId="11" fillId="2" borderId="0" xfId="0" applyNumberFormat="1" applyFont="1" applyFill="1" applyAlignment="1">
      <alignment horizontal="right" vertical="top" wrapText="1" readingOrder="1"/>
    </xf>
    <xf numFmtId="167" fontId="11" fillId="6" borderId="0" xfId="0" applyNumberFormat="1" applyFont="1" applyFill="1" applyAlignment="1">
      <alignment horizontal="right" vertical="center" wrapText="1" readingOrder="1"/>
    </xf>
    <xf numFmtId="166" fontId="11" fillId="6" borderId="0" xfId="0" applyNumberFormat="1" applyFont="1" applyFill="1" applyAlignment="1">
      <alignment horizontal="right" vertical="center" wrapText="1" readingOrder="1"/>
    </xf>
    <xf numFmtId="164" fontId="11" fillId="2" borderId="0" xfId="0" applyNumberFormat="1" applyFont="1" applyFill="1" applyAlignment="1">
      <alignment horizontal="right" vertical="top" wrapText="1" readingOrder="1"/>
    </xf>
    <xf numFmtId="178" fontId="11" fillId="2" borderId="0" xfId="0" applyNumberFormat="1" applyFont="1" applyFill="1" applyAlignment="1">
      <alignment horizontal="right" vertical="top" wrapText="1" readingOrder="1"/>
    </xf>
    <xf numFmtId="0" fontId="2" fillId="4" borderId="0" xfId="0" applyFont="1" applyFill="1" applyAlignment="1">
      <alignment horizontal="center" vertical="top" wrapText="1" readingOrder="1"/>
    </xf>
    <xf numFmtId="167" fontId="3" fillId="3" borderId="0" xfId="0" applyNumberFormat="1" applyFont="1" applyFill="1" applyAlignment="1">
      <alignment vertical="top" wrapText="1" readingOrder="1"/>
    </xf>
    <xf numFmtId="0" fontId="11" fillId="4" borderId="0" xfId="0" applyFont="1" applyFill="1" applyAlignment="1">
      <alignment vertical="top" wrapText="1" readingOrder="1"/>
    </xf>
    <xf numFmtId="0" fontId="11" fillId="4" borderId="0" xfId="0" applyFont="1" applyFill="1" applyAlignment="1">
      <alignment horizontal="center" vertical="top" wrapText="1" readingOrder="1"/>
    </xf>
    <xf numFmtId="0" fontId="11" fillId="2" borderId="8" xfId="0" applyFont="1" applyFill="1" applyBorder="1" applyAlignment="1">
      <alignment horizontal="left" vertical="center" wrapText="1" readingOrder="1"/>
    </xf>
    <xf numFmtId="0" fontId="12" fillId="3" borderId="0" xfId="0" applyFont="1" applyFill="1" applyAlignment="1">
      <alignment horizontal="left" vertical="top" wrapText="1" readingOrder="1"/>
    </xf>
    <xf numFmtId="182" fontId="3" fillId="3" borderId="0" xfId="1" applyNumberFormat="1" applyFont="1" applyFill="1" applyAlignment="1">
      <alignment horizontal="right" vertical="top" wrapText="1" readingOrder="1"/>
    </xf>
    <xf numFmtId="182" fontId="1" fillId="0" borderId="0" xfId="1" applyNumberFormat="1" applyFont="1"/>
    <xf numFmtId="0" fontId="3" fillId="4" borderId="5" xfId="0" applyFont="1" applyFill="1" applyBorder="1" applyAlignment="1">
      <alignment horizontal="right" vertical="top" wrapText="1" readingOrder="1"/>
    </xf>
    <xf numFmtId="0" fontId="3" fillId="3" borderId="5" xfId="0" applyFont="1" applyFill="1" applyBorder="1" applyAlignment="1">
      <alignment horizontal="right" vertical="top" wrapText="1" readingOrder="1"/>
    </xf>
    <xf numFmtId="167" fontId="3" fillId="3" borderId="5" xfId="0" applyNumberFormat="1" applyFont="1" applyFill="1" applyBorder="1" applyAlignment="1">
      <alignment horizontal="right" vertical="top" wrapText="1" readingOrder="1"/>
    </xf>
    <xf numFmtId="166" fontId="3" fillId="3" borderId="5" xfId="0" applyNumberFormat="1" applyFont="1" applyFill="1" applyBorder="1" applyAlignment="1">
      <alignment horizontal="right" vertical="top" wrapText="1" readingOrder="1"/>
    </xf>
    <xf numFmtId="167" fontId="3" fillId="4" borderId="5" xfId="0" applyNumberFormat="1" applyFont="1" applyFill="1" applyBorder="1" applyAlignment="1">
      <alignment horizontal="right" vertical="top" wrapText="1" readingOrder="1"/>
    </xf>
    <xf numFmtId="166" fontId="21" fillId="4" borderId="5" xfId="0" applyNumberFormat="1" applyFont="1" applyFill="1" applyBorder="1" applyAlignment="1">
      <alignment horizontal="right" vertical="top" wrapText="1" readingOrder="1"/>
    </xf>
    <xf numFmtId="166" fontId="3" fillId="4" borderId="5" xfId="0" applyNumberFormat="1" applyFont="1" applyFill="1" applyBorder="1" applyAlignment="1">
      <alignment horizontal="right" vertical="top" wrapText="1" readingOrder="1"/>
    </xf>
    <xf numFmtId="166" fontId="21" fillId="3" borderId="5" xfId="0" applyNumberFormat="1" applyFont="1" applyFill="1" applyBorder="1" applyAlignment="1">
      <alignment horizontal="right" vertical="top" wrapText="1" readingOrder="1"/>
    </xf>
    <xf numFmtId="167" fontId="11" fillId="2" borderId="8" xfId="0" applyNumberFormat="1" applyFont="1" applyFill="1" applyBorder="1" applyAlignment="1">
      <alignment horizontal="right" vertical="center" wrapText="1" readingOrder="1"/>
    </xf>
    <xf numFmtId="166" fontId="11" fillId="2" borderId="8" xfId="0" applyNumberFormat="1" applyFont="1" applyFill="1" applyBorder="1" applyAlignment="1">
      <alignment horizontal="right" vertical="center" wrapText="1" readingOrder="1"/>
    </xf>
    <xf numFmtId="0" fontId="2" fillId="2" borderId="8" xfId="0" applyFont="1" applyFill="1" applyBorder="1" applyAlignment="1">
      <alignment horizontal="center" vertical="center" wrapText="1" readingOrder="1"/>
    </xf>
    <xf numFmtId="166" fontId="8" fillId="3" borderId="5" xfId="0" applyNumberFormat="1" applyFont="1" applyFill="1" applyBorder="1" applyAlignment="1">
      <alignment horizontal="right" vertical="top" wrapText="1" readingOrder="1"/>
    </xf>
    <xf numFmtId="166" fontId="8" fillId="4" borderId="5" xfId="0" applyNumberFormat="1" applyFont="1" applyFill="1" applyBorder="1" applyAlignment="1">
      <alignment horizontal="right" vertical="top" wrapText="1" readingOrder="1"/>
    </xf>
    <xf numFmtId="0" fontId="8" fillId="4" borderId="5" xfId="0" applyFont="1" applyFill="1" applyBorder="1" applyAlignment="1">
      <alignment vertical="top" wrapText="1" readingOrder="1"/>
    </xf>
    <xf numFmtId="0" fontId="11" fillId="0" borderId="0" xfId="0" applyFont="1" applyAlignment="1">
      <alignment horizontal="left" vertical="top" wrapText="1" readingOrder="1"/>
    </xf>
    <xf numFmtId="0" fontId="11" fillId="2" borderId="18" xfId="0" applyFont="1" applyFill="1" applyBorder="1" applyAlignment="1">
      <alignment horizontal="center" wrapText="1" readingOrder="1"/>
    </xf>
    <xf numFmtId="0" fontId="11" fillId="2" borderId="11" xfId="0" applyFont="1" applyFill="1" applyBorder="1" applyAlignment="1">
      <alignment horizontal="center" vertical="top" wrapText="1" readingOrder="1"/>
    </xf>
    <xf numFmtId="0" fontId="15" fillId="0" borderId="0" xfId="0" applyFont="1" applyAlignment="1">
      <alignment horizontal="right" vertical="top" wrapText="1" readingOrder="1"/>
    </xf>
    <xf numFmtId="0" fontId="11" fillId="2" borderId="8" xfId="0" applyFont="1" applyFill="1" applyBorder="1" applyAlignment="1">
      <alignment vertical="top" wrapText="1" readingOrder="1"/>
    </xf>
    <xf numFmtId="166" fontId="11" fillId="2" borderId="8" xfId="0" applyNumberFormat="1" applyFont="1" applyFill="1" applyBorder="1" applyAlignment="1">
      <alignment vertical="top" wrapText="1" readingOrder="1"/>
    </xf>
    <xf numFmtId="0" fontId="11" fillId="2" borderId="18" xfId="0" applyFont="1" applyFill="1" applyBorder="1" applyAlignment="1">
      <alignment horizontal="center" vertical="top" wrapText="1" readingOrder="1"/>
    </xf>
    <xf numFmtId="0" fontId="11" fillId="2" borderId="24" xfId="0" applyFont="1" applyFill="1" applyBorder="1" applyAlignment="1">
      <alignment vertical="top" wrapText="1" readingOrder="1"/>
    </xf>
    <xf numFmtId="0" fontId="3" fillId="3" borderId="24" xfId="0" applyFont="1" applyFill="1" applyBorder="1" applyAlignment="1">
      <alignment vertical="top" wrapText="1" readingOrder="1"/>
    </xf>
    <xf numFmtId="0" fontId="3" fillId="0" borderId="24" xfId="0" applyFont="1" applyBorder="1" applyAlignment="1">
      <alignment vertical="top" wrapText="1" readingOrder="1"/>
    </xf>
    <xf numFmtId="0" fontId="26" fillId="4" borderId="0" xfId="0" applyFont="1" applyFill="1" applyAlignment="1">
      <alignment horizontal="left" vertical="top" wrapText="1" readingOrder="1"/>
    </xf>
    <xf numFmtId="0" fontId="25" fillId="4" borderId="0" xfId="0" applyFont="1" applyFill="1" applyAlignment="1">
      <alignment horizontal="left" vertical="top" wrapText="1" readingOrder="1"/>
    </xf>
    <xf numFmtId="0" fontId="25" fillId="4" borderId="26" xfId="0" applyFont="1" applyFill="1" applyBorder="1" applyAlignment="1">
      <alignment horizontal="left" vertical="top" wrapText="1" readingOrder="1"/>
    </xf>
    <xf numFmtId="0" fontId="1" fillId="0" borderId="26" xfId="0" applyFont="1" applyBorder="1" applyAlignment="1">
      <alignment vertical="top" wrapText="1"/>
    </xf>
    <xf numFmtId="0" fontId="27" fillId="4" borderId="0" xfId="0" applyFont="1" applyFill="1" applyAlignment="1">
      <alignment horizontal="left" vertical="top" wrapText="1" readingOrder="1"/>
    </xf>
    <xf numFmtId="0" fontId="3" fillId="4" borderId="12" xfId="0" applyFont="1" applyFill="1" applyBorder="1" applyAlignment="1">
      <alignment horizontal="left" vertical="top" wrapText="1" readingOrder="1"/>
    </xf>
    <xf numFmtId="0" fontId="3" fillId="0" borderId="0" xfId="0" applyFont="1" applyAlignment="1">
      <alignment vertical="center" wrapText="1" readingOrder="1"/>
    </xf>
    <xf numFmtId="0" fontId="25" fillId="4" borderId="32" xfId="0" applyFont="1" applyFill="1" applyBorder="1" applyAlignment="1">
      <alignment horizontal="left" vertical="top" wrapText="1" readingOrder="1"/>
    </xf>
    <xf numFmtId="0" fontId="1" fillId="0" borderId="32" xfId="0" applyFont="1" applyBorder="1" applyAlignment="1">
      <alignment vertical="top" wrapText="1"/>
    </xf>
    <xf numFmtId="0" fontId="25" fillId="4" borderId="13" xfId="0" applyFont="1" applyFill="1" applyBorder="1" applyAlignment="1">
      <alignment horizontal="left" vertical="top" wrapText="1" readingOrder="1"/>
    </xf>
    <xf numFmtId="0" fontId="3" fillId="0" borderId="0" xfId="0" applyFont="1" applyAlignment="1">
      <alignment horizontal="left" vertical="center" wrapText="1" readingOrder="1"/>
    </xf>
    <xf numFmtId="0" fontId="27" fillId="0" borderId="0" xfId="0" applyFont="1" applyAlignment="1">
      <alignment horizontal="left" vertical="top" wrapText="1" readingOrder="1"/>
    </xf>
    <xf numFmtId="0" fontId="3" fillId="0" borderId="34" xfId="0" applyFont="1" applyBorder="1" applyAlignment="1">
      <alignment vertical="top" wrapText="1" readingOrder="1"/>
    </xf>
    <xf numFmtId="0" fontId="1" fillId="0" borderId="34" xfId="0" applyFont="1" applyBorder="1" applyAlignment="1">
      <alignment vertical="top" wrapText="1"/>
    </xf>
    <xf numFmtId="0" fontId="25" fillId="0" borderId="35" xfId="0" applyFont="1" applyBorder="1" applyAlignment="1">
      <alignment horizontal="left" vertical="center" wrapText="1" readingOrder="1"/>
    </xf>
    <xf numFmtId="0" fontId="1" fillId="0" borderId="36" xfId="0" applyFont="1" applyBorder="1" applyAlignment="1">
      <alignment vertical="top" wrapText="1"/>
    </xf>
    <xf numFmtId="0" fontId="1" fillId="0" borderId="37" xfId="0" applyFont="1" applyBorder="1" applyAlignment="1">
      <alignment vertical="top" wrapText="1"/>
    </xf>
    <xf numFmtId="0" fontId="3" fillId="0" borderId="47" xfId="0" applyFont="1" applyBorder="1" applyAlignment="1">
      <alignment vertical="center" wrapText="1" readingOrder="1"/>
    </xf>
    <xf numFmtId="0" fontId="1" fillId="0" borderId="48" xfId="0" applyFont="1" applyBorder="1" applyAlignment="1">
      <alignment vertical="top" wrapText="1"/>
    </xf>
    <xf numFmtId="0" fontId="1" fillId="0" borderId="46" xfId="0" applyFont="1" applyBorder="1" applyAlignment="1">
      <alignment vertical="top" wrapText="1"/>
    </xf>
    <xf numFmtId="0" fontId="3" fillId="0" borderId="42" xfId="0" applyFont="1" applyBorder="1" applyAlignment="1">
      <alignment vertical="center" wrapText="1" readingOrder="1"/>
    </xf>
    <xf numFmtId="0" fontId="1" fillId="0" borderId="43" xfId="0" applyFont="1" applyBorder="1" applyAlignment="1">
      <alignment vertical="top" wrapText="1"/>
    </xf>
    <xf numFmtId="0" fontId="1" fillId="0" borderId="44" xfId="0" applyFont="1" applyBorder="1" applyAlignment="1">
      <alignment vertical="top" wrapText="1"/>
    </xf>
    <xf numFmtId="0" fontId="11" fillId="2" borderId="0" xfId="0" applyFont="1" applyFill="1" applyBorder="1" applyAlignment="1">
      <alignment horizontal="left" vertical="top" wrapText="1" readingOrder="1"/>
    </xf>
    <xf numFmtId="0" fontId="1" fillId="0" borderId="0" xfId="0" applyFont="1" applyBorder="1" applyAlignment="1">
      <alignment vertical="top" wrapText="1"/>
    </xf>
  </cellXfs>
  <cellStyles count="2">
    <cellStyle name="Normal" xfId="0" builtinId="0"/>
    <cellStyle name="Per 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4666"/>
      <rgbColor rgb="00FFFFFF"/>
      <rgbColor rgb="00D9D9D9"/>
      <rgbColor rgb="000000FF"/>
      <rgbColor rgb="00D3D3D3"/>
      <rgbColor rgb="0092D050"/>
      <rgbColor rgb="00FF0000"/>
      <rgbColor rgb="0080B0C8"/>
      <rgbColor rgb="00C0C0C0"/>
      <rgbColor rgb="00F5F5F5"/>
      <rgbColor rgb="00808000"/>
      <rgbColor rgb="00800080"/>
      <rgbColor rgb="00008080"/>
      <rgbColor rgb="00008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1492605</xdr:colOff>
      <xdr:row>2</xdr:row>
      <xdr:rowOff>228600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20</xdr:row>
      <xdr:rowOff>0</xdr:rowOff>
    </xdr:from>
    <xdr:to>
      <xdr:col>2</xdr:col>
      <xdr:colOff>132016</xdr:colOff>
      <xdr:row>20</xdr:row>
      <xdr:rowOff>1092200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3</xdr:col>
      <xdr:colOff>0</xdr:colOff>
      <xdr:row>20</xdr:row>
      <xdr:rowOff>0</xdr:rowOff>
    </xdr:from>
    <xdr:to>
      <xdr:col>3</xdr:col>
      <xdr:colOff>1943100</xdr:colOff>
      <xdr:row>20</xdr:row>
      <xdr:rowOff>894988</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1530311</xdr:colOff>
      <xdr:row>2</xdr:row>
      <xdr:rowOff>228600</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1606867</xdr:colOff>
      <xdr:row>2</xdr:row>
      <xdr:rowOff>228600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0</xdr:row>
      <xdr:rowOff>0</xdr:rowOff>
    </xdr:from>
    <xdr:to>
      <xdr:col>1</xdr:col>
      <xdr:colOff>1606867</xdr:colOff>
      <xdr:row>2</xdr:row>
      <xdr:rowOff>228600</xdr:rowOff>
    </xdr:to>
    <xdr:pic>
      <xdr:nvPicPr>
        <xdr:cNvPr id="3" name="Picture 2">
          <a:extLst>
            <a:ext uri="{FF2B5EF4-FFF2-40B4-BE49-F238E27FC236}">
              <a16:creationId xmlns:a16="http://schemas.microsoft.com/office/drawing/2014/main" id="{31CE91B4-E45C-4FB4-A28D-57E8B5F89C59}"/>
            </a:ext>
          </a:extLst>
        </xdr:cNvPr>
        <xdr:cNvPicPr/>
      </xdr:nvPicPr>
      <xdr:blipFill>
        <a:blip xmlns:r="http://schemas.openxmlformats.org/officeDocument/2006/relationships" r:embed="rId1" cstate="print"/>
        <a:stretch>
          <a:fillRect/>
        </a:stretch>
      </xdr:blipFill>
      <xdr:spPr>
        <a:xfrm>
          <a:off x="0" y="0"/>
          <a:ext cx="1614487" cy="685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1557108</xdr:colOff>
      <xdr:row>2</xdr:row>
      <xdr:rowOff>228600</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83820</xdr:colOff>
      <xdr:row>0</xdr:row>
      <xdr:rowOff>22860</xdr:rowOff>
    </xdr:from>
    <xdr:to>
      <xdr:col>2</xdr:col>
      <xdr:colOff>690981</xdr:colOff>
      <xdr:row>3</xdr:row>
      <xdr:rowOff>22860</xdr:rowOff>
    </xdr:to>
    <xdr:pic>
      <xdr:nvPicPr>
        <xdr:cNvPr id="3" name="Picture 2">
          <a:extLst>
            <a:ext uri="{FF2B5EF4-FFF2-40B4-BE49-F238E27FC236}">
              <a16:creationId xmlns:a16="http://schemas.microsoft.com/office/drawing/2014/main" id="{E9ED93FC-4C59-4242-B603-CDABE43CF650}"/>
            </a:ext>
          </a:extLst>
        </xdr:cNvPr>
        <xdr:cNvPicPr/>
      </xdr:nvPicPr>
      <xdr:blipFill>
        <a:blip xmlns:r="http://schemas.openxmlformats.org/officeDocument/2006/relationships" r:embed="rId1" cstate="print"/>
        <a:stretch>
          <a:fillRect/>
        </a:stretch>
      </xdr:blipFill>
      <xdr:spPr>
        <a:xfrm>
          <a:off x="83820" y="22860"/>
          <a:ext cx="1651101"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428015</xdr:colOff>
      <xdr:row>2</xdr:row>
      <xdr:rowOff>228600</xdr:rowOff>
    </xdr:to>
    <xdr:pic>
      <xdr:nvPicPr>
        <xdr:cNvPr id="2" name="Picture 1">
          <a:extLst>
            <a:ext uri="{FF2B5EF4-FFF2-40B4-BE49-F238E27FC236}">
              <a16:creationId xmlns:a16="http://schemas.microsoft.com/office/drawing/2014/main" id="{D0528C44-8E02-47B2-BBF6-FC0B3388F2CB}"/>
            </a:ext>
          </a:extLst>
        </xdr:cNvPr>
        <xdr:cNvPicPr/>
      </xdr:nvPicPr>
      <xdr:blipFill>
        <a:blip xmlns:r="http://schemas.openxmlformats.org/officeDocument/2006/relationships" r:embed="rId1" cstate="print"/>
        <a:stretch>
          <a:fillRect/>
        </a:stretch>
      </xdr:blipFill>
      <xdr:spPr>
        <a:xfrm>
          <a:off x="0" y="0"/>
          <a:ext cx="1654835" cy="685800"/>
        </a:xfrm>
        <a:prstGeom prst="rect">
          <a:avLst/>
        </a:prstGeom>
      </xdr:spPr>
    </xdr:pic>
    <xdr:clientData/>
  </xdr:twoCellAnchor>
  <xdr:twoCellAnchor>
    <xdr:from>
      <xdr:col>2</xdr:col>
      <xdr:colOff>9829</xdr:colOff>
      <xdr:row>6</xdr:row>
      <xdr:rowOff>20777</xdr:rowOff>
    </xdr:from>
    <xdr:to>
      <xdr:col>8</xdr:col>
      <xdr:colOff>12700</xdr:colOff>
      <xdr:row>7</xdr:row>
      <xdr:rowOff>469900</xdr:rowOff>
    </xdr:to>
    <xdr:pic>
      <xdr:nvPicPr>
        <xdr:cNvPr id="3" name="Picture 2">
          <a:extLst>
            <a:ext uri="{FF2B5EF4-FFF2-40B4-BE49-F238E27FC236}">
              <a16:creationId xmlns:a16="http://schemas.microsoft.com/office/drawing/2014/main" id="{5A7B69C8-B055-474D-9FD9-D04A928C0514}"/>
            </a:ext>
          </a:extLst>
        </xdr:cNvPr>
        <xdr:cNvPicPr/>
      </xdr:nvPicPr>
      <xdr:blipFill>
        <a:blip xmlns:r="http://schemas.openxmlformats.org/officeDocument/2006/relationships" r:embed="rId2" cstate="print"/>
        <a:stretch>
          <a:fillRect/>
        </a:stretch>
      </xdr:blipFill>
      <xdr:spPr>
        <a:xfrm>
          <a:off x="116509" y="1270457"/>
          <a:ext cx="10853751" cy="5638343"/>
        </a:xfrm>
        <a:prstGeom prst="rect">
          <a:avLst/>
        </a:prstGeom>
      </xdr:spPr>
    </xdr:pic>
    <xdr:clientData/>
  </xdr:twoCellAnchor>
  <xdr:twoCellAnchor>
    <xdr:from>
      <xdr:col>1</xdr:col>
      <xdr:colOff>9525</xdr:colOff>
      <xdr:row>9</xdr:row>
      <xdr:rowOff>20777</xdr:rowOff>
    </xdr:from>
    <xdr:to>
      <xdr:col>7</xdr:col>
      <xdr:colOff>5334000</xdr:colOff>
      <xdr:row>10</xdr:row>
      <xdr:rowOff>469900</xdr:rowOff>
    </xdr:to>
    <xdr:pic>
      <xdr:nvPicPr>
        <xdr:cNvPr id="4" name="Picture 3">
          <a:extLst>
            <a:ext uri="{FF2B5EF4-FFF2-40B4-BE49-F238E27FC236}">
              <a16:creationId xmlns:a16="http://schemas.microsoft.com/office/drawing/2014/main" id="{63CB8EA6-AAF6-488B-96E5-272F158B4E7F}"/>
            </a:ext>
          </a:extLst>
        </xdr:cNvPr>
        <xdr:cNvPicPr/>
      </xdr:nvPicPr>
      <xdr:blipFill>
        <a:blip xmlns:r="http://schemas.openxmlformats.org/officeDocument/2006/relationships" r:embed="rId3" cstate="print"/>
        <a:stretch>
          <a:fillRect/>
        </a:stretch>
      </xdr:blipFill>
      <xdr:spPr>
        <a:xfrm>
          <a:off x="100965" y="7328357"/>
          <a:ext cx="10688955" cy="56383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428015</xdr:colOff>
      <xdr:row>2</xdr:row>
      <xdr:rowOff>228600</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428015</xdr:colOff>
      <xdr:row>2</xdr:row>
      <xdr:rowOff>228600</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9944</xdr:colOff>
      <xdr:row>7</xdr:row>
      <xdr:rowOff>20777</xdr:rowOff>
    </xdr:from>
    <xdr:to>
      <xdr:col>7</xdr:col>
      <xdr:colOff>3784600</xdr:colOff>
      <xdr:row>8</xdr:row>
      <xdr:rowOff>469900</xdr:rowOff>
    </xdr:to>
    <xdr:pic>
      <xdr:nvPicPr>
        <xdr:cNvPr id="3" name="Picture 2">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1528648</xdr:colOff>
      <xdr:row>2</xdr:row>
      <xdr:rowOff>228600</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1525346</xdr:colOff>
      <xdr:row>2</xdr:row>
      <xdr:rowOff>228600</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3</xdr:col>
      <xdr:colOff>10223</xdr:colOff>
      <xdr:row>17</xdr:row>
      <xdr:rowOff>17780</xdr:rowOff>
    </xdr:from>
    <xdr:to>
      <xdr:col>46</xdr:col>
      <xdr:colOff>0</xdr:colOff>
      <xdr:row>17</xdr:row>
      <xdr:rowOff>4445000</xdr:rowOff>
    </xdr:to>
    <xdr:pic>
      <xdr:nvPicPr>
        <xdr:cNvPr id="3" name="Picture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1543050</xdr:colOff>
      <xdr:row>2</xdr:row>
      <xdr:rowOff>228600</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10287</xdr:colOff>
      <xdr:row>18</xdr:row>
      <xdr:rowOff>17780</xdr:rowOff>
    </xdr:from>
    <xdr:to>
      <xdr:col>22</xdr:col>
      <xdr:colOff>1206500</xdr:colOff>
      <xdr:row>18</xdr:row>
      <xdr:rowOff>4445000</xdr:rowOff>
    </xdr:to>
    <xdr:pic>
      <xdr:nvPicPr>
        <xdr:cNvPr id="3" name="Picture 2">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1</xdr:col>
      <xdr:colOff>10287</xdr:colOff>
      <xdr:row>20</xdr:row>
      <xdr:rowOff>18796</xdr:rowOff>
    </xdr:from>
    <xdr:to>
      <xdr:col>22</xdr:col>
      <xdr:colOff>1206500</xdr:colOff>
      <xdr:row>20</xdr:row>
      <xdr:rowOff>4699000</xdr:rowOff>
    </xdr:to>
    <xdr:pic>
      <xdr:nvPicPr>
        <xdr:cNvPr id="4" name="Picture 3">
          <a:extLst>
            <a:ext uri="{FF2B5EF4-FFF2-40B4-BE49-F238E27FC236}">
              <a16:creationId xmlns:a16="http://schemas.microsoft.com/office/drawing/2014/main" id="{00000000-0008-0000-12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1139190</xdr:colOff>
      <xdr:row>2</xdr:row>
      <xdr:rowOff>228600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1502321</xdr:colOff>
      <xdr:row>2</xdr:row>
      <xdr:rowOff>228600</xdr:rowOff>
    </xdr:to>
    <xdr:pic>
      <xdr:nvPicPr>
        <xdr:cNvPr id="2" name="Picture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73152</xdr:colOff>
      <xdr:row>2</xdr:row>
      <xdr:rowOff>228600</xdr:rowOff>
    </xdr:to>
    <xdr:pic>
      <xdr:nvPicPr>
        <xdr:cNvPr id="2" name="Picture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1618700</xdr:colOff>
      <xdr:row>2</xdr:row>
      <xdr:rowOff>228600</xdr:rowOff>
    </xdr:to>
    <xdr:pic>
      <xdr:nvPicPr>
        <xdr:cNvPr id="2" name="Picture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1497787</xdr:colOff>
      <xdr:row>2</xdr:row>
      <xdr:rowOff>228600</xdr:rowOff>
    </xdr:to>
    <xdr:pic>
      <xdr:nvPicPr>
        <xdr:cNvPr id="2" name="Picture 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1501902</xdr:colOff>
      <xdr:row>2</xdr:row>
      <xdr:rowOff>228600</xdr:rowOff>
    </xdr:to>
    <xdr:pic>
      <xdr:nvPicPr>
        <xdr:cNvPr id="2" name="Picture 1">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1501902</xdr:colOff>
      <xdr:row>2</xdr:row>
      <xdr:rowOff>228600</xdr:rowOff>
    </xdr:to>
    <xdr:pic>
      <xdr:nvPicPr>
        <xdr:cNvPr id="2" name="Picture 1">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1503959</xdr:colOff>
      <xdr:row>2</xdr:row>
      <xdr:rowOff>228600</xdr:rowOff>
    </xdr:to>
    <xdr:pic>
      <xdr:nvPicPr>
        <xdr:cNvPr id="2" name="Picture 1">
          <a:extLst>
            <a:ext uri="{FF2B5EF4-FFF2-40B4-BE49-F238E27FC236}">
              <a16:creationId xmlns:a16="http://schemas.microsoft.com/office/drawing/2014/main" id="{00000000-0008-0000-1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1501902</xdr:colOff>
      <xdr:row>2</xdr:row>
      <xdr:rowOff>228600</xdr:rowOff>
    </xdr:to>
    <xdr:pic>
      <xdr:nvPicPr>
        <xdr:cNvPr id="2" name="Picture 1">
          <a:extLst>
            <a:ext uri="{FF2B5EF4-FFF2-40B4-BE49-F238E27FC236}">
              <a16:creationId xmlns:a16="http://schemas.microsoft.com/office/drawing/2014/main" id="{00000000-0008-0000-1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1503959</xdr:colOff>
      <xdr:row>2</xdr:row>
      <xdr:rowOff>228600</xdr:rowOff>
    </xdr:to>
    <xdr:pic>
      <xdr:nvPicPr>
        <xdr:cNvPr id="2" name="Picture 1">
          <a:extLst>
            <a:ext uri="{FF2B5EF4-FFF2-40B4-BE49-F238E27FC236}">
              <a16:creationId xmlns:a16="http://schemas.microsoft.com/office/drawing/2014/main" id="{00000000-0008-0000-1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1503959</xdr:colOff>
      <xdr:row>2</xdr:row>
      <xdr:rowOff>228600</xdr:rowOff>
    </xdr:to>
    <xdr:pic>
      <xdr:nvPicPr>
        <xdr:cNvPr id="2" name="Picture 1">
          <a:extLst>
            <a:ext uri="{FF2B5EF4-FFF2-40B4-BE49-F238E27FC236}">
              <a16:creationId xmlns:a16="http://schemas.microsoft.com/office/drawing/2014/main" id="{00000000-0008-0000-1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69265</xdr:colOff>
      <xdr:row>2</xdr:row>
      <xdr:rowOff>228600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1503718</xdr:colOff>
      <xdr:row>2</xdr:row>
      <xdr:rowOff>228600</xdr:rowOff>
    </xdr:to>
    <xdr:pic>
      <xdr:nvPicPr>
        <xdr:cNvPr id="2" name="Picture 1">
          <a:extLst>
            <a:ext uri="{FF2B5EF4-FFF2-40B4-BE49-F238E27FC236}">
              <a16:creationId xmlns:a16="http://schemas.microsoft.com/office/drawing/2014/main" id="{00000000-0008-0000-1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1403413</xdr:colOff>
      <xdr:row>2</xdr:row>
      <xdr:rowOff>228600</xdr:rowOff>
    </xdr:to>
    <xdr:pic>
      <xdr:nvPicPr>
        <xdr:cNvPr id="2" name="Picture 1">
          <a:extLst>
            <a:ext uri="{FF2B5EF4-FFF2-40B4-BE49-F238E27FC236}">
              <a16:creationId xmlns:a16="http://schemas.microsoft.com/office/drawing/2014/main" id="{00000000-0008-0000-1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1618571</xdr:colOff>
      <xdr:row>2</xdr:row>
      <xdr:rowOff>228600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1530311</xdr:colOff>
      <xdr:row>2</xdr:row>
      <xdr:rowOff>228600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1530311</xdr:colOff>
      <xdr:row>2</xdr:row>
      <xdr:rowOff>228600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1503718</xdr:colOff>
      <xdr:row>2</xdr:row>
      <xdr:rowOff>228600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1530311</xdr:colOff>
      <xdr:row>2</xdr:row>
      <xdr:rowOff>228600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1530311</xdr:colOff>
      <xdr:row>2</xdr:row>
      <xdr:rowOff>228600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0</xdr:row>
      <xdr:rowOff>0</xdr:rowOff>
    </xdr:from>
    <xdr:to>
      <xdr:col>1</xdr:col>
      <xdr:colOff>1530311</xdr:colOff>
      <xdr:row>2</xdr:row>
      <xdr:rowOff>228600</xdr:rowOff>
    </xdr:to>
    <xdr:pic>
      <xdr:nvPicPr>
        <xdr:cNvPr id="3" name="Picture 2">
          <a:extLst>
            <a:ext uri="{FF2B5EF4-FFF2-40B4-BE49-F238E27FC236}">
              <a16:creationId xmlns:a16="http://schemas.microsoft.com/office/drawing/2014/main" id="{98C72362-CC3E-415C-AA89-0445A63C8644}"/>
            </a:ext>
          </a:extLst>
        </xdr:cNvPr>
        <xdr:cNvPicPr/>
      </xdr:nvPicPr>
      <xdr:blipFill>
        <a:blip xmlns:r="http://schemas.openxmlformats.org/officeDocument/2006/relationships" r:embed="rId1" cstate="print"/>
        <a:stretch>
          <a:fillRect/>
        </a:stretch>
      </xdr:blipFill>
      <xdr:spPr>
        <a:xfrm>
          <a:off x="0" y="0"/>
          <a:ext cx="1621751" cy="685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showGridLines="0" tabSelected="1" workbookViewId="0">
      <selection activeCell="G11" sqref="G11"/>
    </sheetView>
  </sheetViews>
  <sheetFormatPr defaultRowHeight="14.4" x14ac:dyDescent="0.3"/>
  <cols>
    <col min="1" max="1" width="1.88671875" customWidth="1"/>
    <col min="2" max="2" width="31.6640625" customWidth="1"/>
    <col min="3" max="3" width="12.109375" customWidth="1"/>
    <col min="4" max="4" width="29.33203125" customWidth="1"/>
    <col min="5" max="5" width="26.44140625" customWidth="1"/>
  </cols>
  <sheetData>
    <row r="1" spans="1:5" ht="18" customHeight="1" x14ac:dyDescent="0.3">
      <c r="A1" s="349"/>
      <c r="B1" s="349"/>
      <c r="C1" s="350" t="s">
        <v>0</v>
      </c>
      <c r="D1" s="349"/>
      <c r="E1" s="349"/>
    </row>
    <row r="2" spans="1:5" ht="18" customHeight="1" x14ac:dyDescent="0.3">
      <c r="A2" s="349"/>
      <c r="B2" s="349"/>
      <c r="C2" s="350" t="s">
        <v>1</v>
      </c>
      <c r="D2" s="349"/>
      <c r="E2" s="349"/>
    </row>
    <row r="3" spans="1:5" ht="18" customHeight="1" x14ac:dyDescent="0.3">
      <c r="A3" s="349"/>
      <c r="B3" s="349"/>
      <c r="C3" s="350" t="s">
        <v>2</v>
      </c>
      <c r="D3" s="349"/>
      <c r="E3" s="349"/>
    </row>
    <row r="4" spans="1:5" ht="17.399999999999999" x14ac:dyDescent="0.3">
      <c r="A4" s="2" t="s">
        <v>2</v>
      </c>
      <c r="B4" s="351" t="s">
        <v>2</v>
      </c>
      <c r="C4" s="349"/>
      <c r="D4" s="4" t="s">
        <v>2</v>
      </c>
      <c r="E4" s="4" t="s">
        <v>2</v>
      </c>
    </row>
    <row r="5" spans="1:5" ht="21.6" customHeight="1" x14ac:dyDescent="0.3">
      <c r="A5" s="2" t="s">
        <v>2</v>
      </c>
      <c r="B5" s="352" t="s">
        <v>3</v>
      </c>
      <c r="C5" s="349"/>
      <c r="D5" s="353" t="s">
        <v>4</v>
      </c>
      <c r="E5" s="349"/>
    </row>
    <row r="6" spans="1:5" ht="9.4499999999999993" customHeight="1" x14ac:dyDescent="0.3">
      <c r="A6" s="2" t="s">
        <v>2</v>
      </c>
      <c r="B6" s="354" t="s">
        <v>2</v>
      </c>
      <c r="C6" s="349"/>
      <c r="D6" s="355" t="s">
        <v>2</v>
      </c>
      <c r="E6" s="349"/>
    </row>
    <row r="7" spans="1:5" ht="115.2" customHeight="1" x14ac:dyDescent="0.3">
      <c r="A7" s="2" t="s">
        <v>2</v>
      </c>
      <c r="B7" s="352" t="s">
        <v>5</v>
      </c>
      <c r="C7" s="349"/>
      <c r="D7" s="356" t="s">
        <v>6</v>
      </c>
      <c r="E7" s="349"/>
    </row>
    <row r="8" spans="1:5" ht="9.4499999999999993" customHeight="1" x14ac:dyDescent="0.3">
      <c r="A8" s="2" t="s">
        <v>2</v>
      </c>
      <c r="B8" s="354" t="s">
        <v>2</v>
      </c>
      <c r="C8" s="349"/>
      <c r="D8" s="356" t="s">
        <v>2</v>
      </c>
      <c r="E8" s="349"/>
    </row>
    <row r="9" spans="1:5" ht="18" customHeight="1" x14ac:dyDescent="0.3">
      <c r="A9" s="2" t="s">
        <v>2</v>
      </c>
      <c r="B9" s="352" t="s">
        <v>7</v>
      </c>
      <c r="C9" s="349"/>
      <c r="D9" s="356" t="s">
        <v>8</v>
      </c>
      <c r="E9" s="349"/>
    </row>
    <row r="10" spans="1:5" ht="9.4499999999999993" customHeight="1" x14ac:dyDescent="0.3">
      <c r="A10" s="2" t="s">
        <v>2</v>
      </c>
      <c r="B10" s="354" t="s">
        <v>2</v>
      </c>
      <c r="C10" s="349"/>
      <c r="D10" s="356" t="s">
        <v>2</v>
      </c>
      <c r="E10" s="349"/>
    </row>
    <row r="11" spans="1:5" ht="18" customHeight="1" x14ac:dyDescent="0.3">
      <c r="A11" s="2" t="s">
        <v>2</v>
      </c>
      <c r="B11" s="352" t="s">
        <v>9</v>
      </c>
      <c r="C11" s="349"/>
      <c r="D11" s="356" t="s">
        <v>8</v>
      </c>
      <c r="E11" s="349"/>
    </row>
    <row r="12" spans="1:5" ht="9.4499999999999993" customHeight="1" x14ac:dyDescent="0.3">
      <c r="A12" s="2" t="s">
        <v>2</v>
      </c>
      <c r="B12" s="354" t="s">
        <v>2</v>
      </c>
      <c r="C12" s="349"/>
      <c r="D12" s="356" t="s">
        <v>2</v>
      </c>
      <c r="E12" s="349"/>
    </row>
    <row r="13" spans="1:5" ht="18" customHeight="1" x14ac:dyDescent="0.3">
      <c r="A13" s="2" t="s">
        <v>2</v>
      </c>
      <c r="B13" s="352" t="s">
        <v>10</v>
      </c>
      <c r="C13" s="349"/>
      <c r="D13" s="356" t="s">
        <v>8</v>
      </c>
      <c r="E13" s="349"/>
    </row>
    <row r="14" spans="1:5" ht="9.4499999999999993" customHeight="1" x14ac:dyDescent="0.3">
      <c r="A14" s="2" t="s">
        <v>2</v>
      </c>
      <c r="B14" s="354" t="s">
        <v>2</v>
      </c>
      <c r="C14" s="349"/>
      <c r="D14" s="356" t="s">
        <v>2</v>
      </c>
      <c r="E14" s="349"/>
    </row>
    <row r="15" spans="1:5" ht="92.25" customHeight="1" x14ac:dyDescent="0.3">
      <c r="A15" s="2" t="s">
        <v>2</v>
      </c>
      <c r="B15" s="352" t="s">
        <v>11</v>
      </c>
      <c r="C15" s="349"/>
      <c r="D15" s="356" t="s">
        <v>12</v>
      </c>
      <c r="E15" s="349"/>
    </row>
    <row r="16" spans="1:5" ht="9.4499999999999993" customHeight="1" x14ac:dyDescent="0.3">
      <c r="A16" s="2" t="s">
        <v>2</v>
      </c>
      <c r="B16" s="354" t="s">
        <v>2</v>
      </c>
      <c r="C16" s="349"/>
      <c r="D16" s="356" t="s">
        <v>2</v>
      </c>
      <c r="E16" s="349"/>
    </row>
    <row r="17" spans="1:5" ht="39.6" customHeight="1" x14ac:dyDescent="0.3">
      <c r="A17" s="2" t="s">
        <v>2</v>
      </c>
      <c r="B17" s="352" t="s">
        <v>13</v>
      </c>
      <c r="C17" s="349"/>
      <c r="D17" s="356" t="s">
        <v>14</v>
      </c>
      <c r="E17" s="349"/>
    </row>
    <row r="18" spans="1:5" ht="9.4499999999999993" customHeight="1" x14ac:dyDescent="0.3">
      <c r="A18" s="2" t="s">
        <v>2</v>
      </c>
      <c r="B18" s="354" t="s">
        <v>2</v>
      </c>
      <c r="C18" s="349"/>
      <c r="D18" s="356" t="s">
        <v>2</v>
      </c>
      <c r="E18" s="349"/>
    </row>
    <row r="19" spans="1:5" ht="108" customHeight="1" x14ac:dyDescent="0.3">
      <c r="A19" s="2" t="s">
        <v>2</v>
      </c>
      <c r="B19" s="352" t="s">
        <v>15</v>
      </c>
      <c r="C19" s="349"/>
      <c r="D19" s="356" t="s">
        <v>16</v>
      </c>
      <c r="E19" s="349"/>
    </row>
    <row r="20" spans="1:5" x14ac:dyDescent="0.3">
      <c r="A20" s="2" t="s">
        <v>2</v>
      </c>
      <c r="B20" s="356" t="s">
        <v>2</v>
      </c>
      <c r="C20" s="349"/>
      <c r="D20" s="6" t="s">
        <v>2</v>
      </c>
      <c r="E20" s="6" t="s">
        <v>2</v>
      </c>
    </row>
    <row r="21" spans="1:5" ht="87" customHeight="1" x14ac:dyDescent="0.3">
      <c r="A21" s="2" t="s">
        <v>2</v>
      </c>
      <c r="B21" s="349"/>
      <c r="C21" s="349"/>
      <c r="D21" s="349"/>
      <c r="E21" s="6" t="s">
        <v>2</v>
      </c>
    </row>
    <row r="22" spans="1:5" ht="0" hidden="1" customHeight="1" x14ac:dyDescent="0.3">
      <c r="B22" s="349"/>
      <c r="C22" s="349"/>
      <c r="D22" s="349"/>
    </row>
  </sheetData>
  <mergeCells count="38">
    <mergeCell ref="B20:C20"/>
    <mergeCell ref="B21:C22"/>
    <mergeCell ref="D21:D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 ref="A1:B3"/>
    <mergeCell ref="C1:E1"/>
    <mergeCell ref="C2:E2"/>
    <mergeCell ref="C3:E3"/>
    <mergeCell ref="B4:C4"/>
  </mergeCells>
  <pageMargins left="0.25" right="0.25" top="0.25" bottom="0.25" header="0.25" footer="0.25"/>
  <pageSetup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9"/>
  <sheetViews>
    <sheetView showGridLines="0" workbookViewId="0">
      <selection activeCell="B51" sqref="B51:C51"/>
    </sheetView>
  </sheetViews>
  <sheetFormatPr defaultRowHeight="14.4" x14ac:dyDescent="0.3"/>
  <cols>
    <col min="1" max="1" width="1.33203125" customWidth="1"/>
    <col min="2" max="2" width="32.33203125" customWidth="1"/>
    <col min="3" max="3" width="68" customWidth="1"/>
    <col min="4" max="4" width="26.88671875" customWidth="1"/>
    <col min="5" max="5" width="23.88671875" customWidth="1"/>
    <col min="6" max="6" width="0" hidden="1" customWidth="1"/>
    <col min="7" max="7" width="14.6640625" customWidth="1"/>
  </cols>
  <sheetData>
    <row r="1" spans="1:5" ht="18" customHeight="1" x14ac:dyDescent="0.3">
      <c r="A1" s="349"/>
      <c r="B1" s="349"/>
      <c r="C1" s="350" t="s">
        <v>0</v>
      </c>
      <c r="D1" s="349"/>
      <c r="E1" s="349"/>
    </row>
    <row r="2" spans="1:5" ht="18" customHeight="1" x14ac:dyDescent="0.3">
      <c r="A2" s="349"/>
      <c r="B2" s="349"/>
      <c r="C2" s="350" t="s">
        <v>1</v>
      </c>
      <c r="D2" s="349"/>
      <c r="E2" s="349"/>
    </row>
    <row r="3" spans="1:5" ht="18" customHeight="1" x14ac:dyDescent="0.3">
      <c r="A3" s="349"/>
      <c r="B3" s="349"/>
      <c r="C3" s="350" t="s">
        <v>2</v>
      </c>
      <c r="D3" s="349"/>
      <c r="E3" s="349"/>
    </row>
    <row r="4" spans="1:5" x14ac:dyDescent="0.3">
      <c r="A4" s="100" t="s">
        <v>2</v>
      </c>
      <c r="B4" s="356" t="s">
        <v>2</v>
      </c>
      <c r="C4" s="349"/>
      <c r="D4" s="6" t="s">
        <v>2</v>
      </c>
      <c r="E4" s="6" t="s">
        <v>2</v>
      </c>
    </row>
    <row r="5" spans="1:5" x14ac:dyDescent="0.3">
      <c r="A5" s="100" t="s">
        <v>2</v>
      </c>
      <c r="B5" s="351" t="s">
        <v>38</v>
      </c>
      <c r="C5" s="349"/>
      <c r="D5" s="6" t="s">
        <v>2</v>
      </c>
      <c r="E5" s="6" t="s">
        <v>2</v>
      </c>
    </row>
    <row r="6" spans="1:5" x14ac:dyDescent="0.3">
      <c r="A6" s="100" t="s">
        <v>2</v>
      </c>
      <c r="B6" s="356" t="s">
        <v>2</v>
      </c>
      <c r="C6" s="349"/>
      <c r="D6" s="6" t="s">
        <v>2</v>
      </c>
      <c r="E6" s="6" t="s">
        <v>2</v>
      </c>
    </row>
    <row r="7" spans="1:5" ht="24" x14ac:dyDescent="0.3">
      <c r="A7" s="101" t="s">
        <v>2</v>
      </c>
      <c r="B7" s="398" t="s">
        <v>376</v>
      </c>
      <c r="C7" s="392"/>
      <c r="D7" s="37" t="s">
        <v>377</v>
      </c>
      <c r="E7" s="37" t="s">
        <v>153</v>
      </c>
    </row>
    <row r="8" spans="1:5" x14ac:dyDescent="0.3">
      <c r="A8" s="101" t="s">
        <v>2</v>
      </c>
      <c r="B8" s="394" t="s">
        <v>378</v>
      </c>
      <c r="C8" s="392"/>
      <c r="D8" s="102">
        <v>423300000</v>
      </c>
      <c r="E8" s="103">
        <v>0.10830693136576597</v>
      </c>
    </row>
    <row r="9" spans="1:5" x14ac:dyDescent="0.3">
      <c r="A9" s="101" t="s">
        <v>2</v>
      </c>
      <c r="B9" s="395" t="s">
        <v>379</v>
      </c>
      <c r="C9" s="392"/>
      <c r="D9" s="97">
        <v>537723678.98000002</v>
      </c>
      <c r="E9" s="104">
        <v>0.13758375051508159</v>
      </c>
    </row>
    <row r="10" spans="1:5" x14ac:dyDescent="0.3">
      <c r="A10" s="101" t="s">
        <v>2</v>
      </c>
      <c r="B10" s="394" t="s">
        <v>380</v>
      </c>
      <c r="C10" s="392"/>
      <c r="D10" s="102">
        <v>212913439.08000001</v>
      </c>
      <c r="E10" s="103">
        <v>5.4476733364721801E-2</v>
      </c>
    </row>
    <row r="11" spans="1:5" x14ac:dyDescent="0.3">
      <c r="A11" s="101" t="s">
        <v>2</v>
      </c>
      <c r="B11" s="395" t="s">
        <v>381</v>
      </c>
      <c r="C11" s="392"/>
      <c r="D11" s="105">
        <v>45786650</v>
      </c>
      <c r="E11" s="106">
        <v>1.1715122983742899E-2</v>
      </c>
    </row>
    <row r="12" spans="1:5" x14ac:dyDescent="0.3">
      <c r="A12" s="101" t="s">
        <v>2</v>
      </c>
      <c r="B12" s="395" t="s">
        <v>2</v>
      </c>
      <c r="C12" s="392"/>
      <c r="D12" s="31" t="s">
        <v>2</v>
      </c>
      <c r="E12" s="31" t="s">
        <v>2</v>
      </c>
    </row>
    <row r="13" spans="1:5" ht="24" x14ac:dyDescent="0.3">
      <c r="A13" s="101" t="s">
        <v>2</v>
      </c>
      <c r="B13" s="398" t="s">
        <v>382</v>
      </c>
      <c r="C13" s="392"/>
      <c r="D13" s="37" t="s">
        <v>377</v>
      </c>
      <c r="E13" s="37" t="s">
        <v>153</v>
      </c>
    </row>
    <row r="14" spans="1:5" x14ac:dyDescent="0.3">
      <c r="A14" s="101" t="s">
        <v>2</v>
      </c>
      <c r="B14" s="483" t="s">
        <v>276</v>
      </c>
      <c r="C14" s="392"/>
      <c r="D14" s="95">
        <v>423300000</v>
      </c>
      <c r="E14" s="107">
        <v>0.1078373955</v>
      </c>
    </row>
    <row r="15" spans="1:5" x14ac:dyDescent="0.3">
      <c r="A15" s="101" t="s">
        <v>2</v>
      </c>
      <c r="B15" s="402" t="s">
        <v>383</v>
      </c>
      <c r="C15" s="392"/>
      <c r="D15" s="108">
        <v>537723678.98000002</v>
      </c>
      <c r="E15" s="109">
        <v>0.13698729279999999</v>
      </c>
    </row>
    <row r="16" spans="1:5" x14ac:dyDescent="0.3">
      <c r="A16" s="101" t="s">
        <v>2</v>
      </c>
      <c r="B16" s="355" t="s">
        <v>384</v>
      </c>
      <c r="C16" s="349"/>
      <c r="D16" s="97">
        <v>212913439.08000001</v>
      </c>
      <c r="E16" s="110">
        <v>5.4240563975481638E-2</v>
      </c>
    </row>
    <row r="17" spans="1:7" x14ac:dyDescent="0.3">
      <c r="A17" s="101" t="s">
        <v>2</v>
      </c>
      <c r="B17" s="394" t="s">
        <v>385</v>
      </c>
      <c r="C17" s="392"/>
      <c r="D17" s="102">
        <v>4817555.4800000004</v>
      </c>
      <c r="E17" s="103">
        <v>1.2272918391036313E-3</v>
      </c>
    </row>
    <row r="18" spans="1:7" ht="39.6" customHeight="1" x14ac:dyDescent="0.3">
      <c r="A18" s="101" t="s">
        <v>2</v>
      </c>
      <c r="B18" s="355" t="s">
        <v>386</v>
      </c>
      <c r="C18" s="349"/>
      <c r="D18" s="97">
        <v>12199774.77</v>
      </c>
      <c r="E18" s="110">
        <v>3.1079422076782347E-3</v>
      </c>
      <c r="G18" s="286"/>
    </row>
    <row r="19" spans="1:7" x14ac:dyDescent="0.3">
      <c r="A19" s="101" t="s">
        <v>2</v>
      </c>
      <c r="B19" s="394" t="s">
        <v>387</v>
      </c>
      <c r="C19" s="392"/>
      <c r="D19" s="102">
        <v>0</v>
      </c>
      <c r="E19" s="103">
        <v>0</v>
      </c>
      <c r="G19" s="286"/>
    </row>
    <row r="20" spans="1:7" x14ac:dyDescent="0.3">
      <c r="A20" s="101" t="s">
        <v>2</v>
      </c>
      <c r="B20" s="383" t="s">
        <v>388</v>
      </c>
      <c r="C20" s="349"/>
      <c r="D20" s="95">
        <v>229930769.33000001</v>
      </c>
      <c r="E20" s="111">
        <v>5.8575798022263467E-2</v>
      </c>
    </row>
    <row r="21" spans="1:7" x14ac:dyDescent="0.3">
      <c r="A21" s="101" t="s">
        <v>2</v>
      </c>
      <c r="B21" s="402" t="s">
        <v>389</v>
      </c>
      <c r="C21" s="392"/>
      <c r="D21" s="108">
        <v>1190954448.3099999</v>
      </c>
      <c r="E21" s="109">
        <v>0.30340048624723476</v>
      </c>
    </row>
    <row r="22" spans="1:7" x14ac:dyDescent="0.3">
      <c r="A22" s="101" t="s">
        <v>2</v>
      </c>
      <c r="B22" s="383" t="s">
        <v>390</v>
      </c>
      <c r="C22" s="349"/>
      <c r="D22" s="95">
        <v>767654448.30999994</v>
      </c>
      <c r="E22" s="111">
        <v>0.19556309077782813</v>
      </c>
    </row>
    <row r="23" spans="1:7" x14ac:dyDescent="0.3">
      <c r="A23" s="101" t="s">
        <v>2</v>
      </c>
      <c r="B23" s="383" t="s">
        <v>2</v>
      </c>
      <c r="C23" s="349"/>
      <c r="D23" s="112" t="s">
        <v>2</v>
      </c>
      <c r="E23" s="2" t="s">
        <v>2</v>
      </c>
    </row>
    <row r="24" spans="1:7" x14ac:dyDescent="0.3">
      <c r="A24" s="101" t="s">
        <v>2</v>
      </c>
      <c r="B24" s="402" t="s">
        <v>391</v>
      </c>
      <c r="C24" s="392"/>
      <c r="D24" s="56" t="s">
        <v>2</v>
      </c>
      <c r="E24" s="108">
        <v>3925354448.3099999</v>
      </c>
    </row>
    <row r="25" spans="1:7" x14ac:dyDescent="0.3">
      <c r="A25" s="101" t="s">
        <v>2</v>
      </c>
      <c r="B25" s="355" t="s">
        <v>2</v>
      </c>
      <c r="C25" s="349"/>
      <c r="D25" s="2" t="s">
        <v>2</v>
      </c>
      <c r="E25" s="2" t="s">
        <v>2</v>
      </c>
    </row>
    <row r="26" spans="1:7" x14ac:dyDescent="0.3">
      <c r="A26" s="101" t="s">
        <v>2</v>
      </c>
      <c r="B26" s="409" t="s">
        <v>392</v>
      </c>
      <c r="C26" s="349"/>
      <c r="D26" s="71" t="s">
        <v>2</v>
      </c>
      <c r="E26" s="12" t="s">
        <v>393</v>
      </c>
    </row>
    <row r="27" spans="1:7" x14ac:dyDescent="0.3">
      <c r="A27" s="101" t="s">
        <v>2</v>
      </c>
      <c r="B27" s="355" t="s">
        <v>394</v>
      </c>
      <c r="C27" s="349"/>
      <c r="D27" s="2" t="s">
        <v>2</v>
      </c>
      <c r="E27" s="97">
        <v>183152764.28999999</v>
      </c>
    </row>
    <row r="28" spans="1:7" x14ac:dyDescent="0.3">
      <c r="A28" s="101" t="s">
        <v>2</v>
      </c>
      <c r="B28" s="399" t="s">
        <v>395</v>
      </c>
      <c r="C28" s="349"/>
      <c r="D28" s="45" t="s">
        <v>2</v>
      </c>
      <c r="E28" s="99">
        <v>0</v>
      </c>
    </row>
    <row r="29" spans="1:7" x14ac:dyDescent="0.3">
      <c r="A29" s="101" t="s">
        <v>2</v>
      </c>
      <c r="B29" s="355" t="s">
        <v>2</v>
      </c>
      <c r="C29" s="349"/>
      <c r="D29" s="2" t="s">
        <v>2</v>
      </c>
      <c r="E29" s="2" t="s">
        <v>2</v>
      </c>
    </row>
    <row r="30" spans="1:7" x14ac:dyDescent="0.3">
      <c r="A30" s="101" t="s">
        <v>2</v>
      </c>
      <c r="B30" s="351" t="s">
        <v>396</v>
      </c>
      <c r="C30" s="349"/>
      <c r="D30" s="16" t="s">
        <v>2</v>
      </c>
      <c r="E30" s="2" t="s">
        <v>2</v>
      </c>
    </row>
    <row r="31" spans="1:7" x14ac:dyDescent="0.3">
      <c r="A31" s="101" t="s">
        <v>2</v>
      </c>
      <c r="B31" s="355" t="s">
        <v>2</v>
      </c>
      <c r="C31" s="349"/>
      <c r="D31" s="2" t="s">
        <v>2</v>
      </c>
      <c r="E31" s="2" t="s">
        <v>2</v>
      </c>
    </row>
    <row r="32" spans="1:7" x14ac:dyDescent="0.3">
      <c r="A32" s="101" t="s">
        <v>2</v>
      </c>
      <c r="B32" s="409" t="s">
        <v>397</v>
      </c>
      <c r="C32" s="349"/>
      <c r="D32" s="92" t="s">
        <v>2</v>
      </c>
      <c r="E32" s="94" t="s">
        <v>398</v>
      </c>
    </row>
    <row r="33" spans="1:7" x14ac:dyDescent="0.3">
      <c r="A33" s="101" t="s">
        <v>2</v>
      </c>
      <c r="B33" s="400" t="s">
        <v>399</v>
      </c>
      <c r="C33" s="349"/>
      <c r="D33" s="45" t="s">
        <v>2</v>
      </c>
      <c r="E33" s="96">
        <v>51786800</v>
      </c>
    </row>
    <row r="34" spans="1:7" x14ac:dyDescent="0.3">
      <c r="A34" s="101" t="s">
        <v>2</v>
      </c>
      <c r="B34" s="484" t="s">
        <v>400</v>
      </c>
      <c r="C34" s="349"/>
      <c r="D34" s="101" t="s">
        <v>2</v>
      </c>
      <c r="E34" s="113">
        <v>45786650</v>
      </c>
    </row>
    <row r="35" spans="1:7" x14ac:dyDescent="0.3">
      <c r="A35" s="101" t="s">
        <v>2</v>
      </c>
      <c r="B35" s="399" t="s">
        <v>401</v>
      </c>
      <c r="C35" s="349"/>
      <c r="D35" s="38" t="s">
        <v>2</v>
      </c>
      <c r="E35" s="99">
        <v>6000000</v>
      </c>
    </row>
    <row r="36" spans="1:7" x14ac:dyDescent="0.3">
      <c r="A36" s="101" t="s">
        <v>2</v>
      </c>
      <c r="B36" s="484" t="s">
        <v>402</v>
      </c>
      <c r="C36" s="349"/>
      <c r="D36" s="114" t="s">
        <v>2</v>
      </c>
      <c r="E36" s="113">
        <v>150</v>
      </c>
    </row>
    <row r="37" spans="1:7" x14ac:dyDescent="0.3">
      <c r="A37" s="101" t="s">
        <v>2</v>
      </c>
      <c r="B37" s="400" t="s">
        <v>403</v>
      </c>
      <c r="C37" s="349"/>
      <c r="D37" s="45" t="s">
        <v>2</v>
      </c>
      <c r="E37" s="96">
        <v>45786650</v>
      </c>
    </row>
    <row r="38" spans="1:7" x14ac:dyDescent="0.3">
      <c r="A38" s="101" t="s">
        <v>2</v>
      </c>
      <c r="B38" s="484" t="s">
        <v>400</v>
      </c>
      <c r="C38" s="349"/>
      <c r="D38" s="101" t="s">
        <v>2</v>
      </c>
      <c r="E38" s="113">
        <v>45786650</v>
      </c>
    </row>
    <row r="39" spans="1:7" x14ac:dyDescent="0.3">
      <c r="A39" s="101" t="s">
        <v>2</v>
      </c>
      <c r="B39" s="400" t="s">
        <v>404</v>
      </c>
      <c r="C39" s="349"/>
      <c r="D39" s="38" t="s">
        <v>2</v>
      </c>
      <c r="E39" s="96">
        <v>51786800</v>
      </c>
    </row>
    <row r="40" spans="1:7" x14ac:dyDescent="0.3">
      <c r="A40" s="101" t="s">
        <v>2</v>
      </c>
      <c r="B40" s="484" t="s">
        <v>400</v>
      </c>
      <c r="C40" s="349"/>
      <c r="D40" s="101" t="s">
        <v>2</v>
      </c>
      <c r="E40" s="113">
        <v>45786650</v>
      </c>
    </row>
    <row r="41" spans="1:7" x14ac:dyDescent="0.3">
      <c r="A41" s="101" t="s">
        <v>2</v>
      </c>
      <c r="B41" s="399" t="s">
        <v>401</v>
      </c>
      <c r="C41" s="349"/>
      <c r="D41" s="38" t="s">
        <v>2</v>
      </c>
      <c r="E41" s="99">
        <v>6000000</v>
      </c>
    </row>
    <row r="42" spans="1:7" x14ac:dyDescent="0.3">
      <c r="A42" s="101" t="s">
        <v>2</v>
      </c>
      <c r="B42" s="484" t="s">
        <v>402</v>
      </c>
      <c r="C42" s="349"/>
      <c r="D42" s="101" t="s">
        <v>2</v>
      </c>
      <c r="E42" s="113">
        <v>150</v>
      </c>
    </row>
    <row r="43" spans="1:7" x14ac:dyDescent="0.3">
      <c r="A43" s="101" t="s">
        <v>2</v>
      </c>
      <c r="B43" s="400" t="s">
        <v>405</v>
      </c>
      <c r="C43" s="349"/>
      <c r="D43" s="45" t="s">
        <v>2</v>
      </c>
      <c r="E43" s="96">
        <v>10</v>
      </c>
      <c r="G43" s="286"/>
    </row>
    <row r="44" spans="1:7" x14ac:dyDescent="0.3">
      <c r="A44" s="101" t="s">
        <v>2</v>
      </c>
      <c r="B44" s="484" t="s">
        <v>406</v>
      </c>
      <c r="C44" s="349"/>
      <c r="D44" s="101" t="s">
        <v>2</v>
      </c>
      <c r="E44" s="115">
        <v>-187537.63</v>
      </c>
    </row>
    <row r="45" spans="1:7" x14ac:dyDescent="0.3">
      <c r="A45" s="101" t="s">
        <v>2</v>
      </c>
      <c r="B45" s="399" t="s">
        <v>407</v>
      </c>
      <c r="C45" s="349"/>
      <c r="D45" s="38" t="s">
        <v>2</v>
      </c>
      <c r="E45" s="99">
        <v>0</v>
      </c>
    </row>
    <row r="46" spans="1:7" x14ac:dyDescent="0.3">
      <c r="A46" s="101" t="s">
        <v>2</v>
      </c>
      <c r="B46" s="484" t="s">
        <v>408</v>
      </c>
      <c r="C46" s="349"/>
      <c r="D46" s="101" t="s">
        <v>2</v>
      </c>
      <c r="E46" s="113">
        <v>187537.63</v>
      </c>
    </row>
    <row r="47" spans="1:7" x14ac:dyDescent="0.3">
      <c r="A47" s="101" t="s">
        <v>2</v>
      </c>
      <c r="B47" s="399" t="s">
        <v>409</v>
      </c>
      <c r="C47" s="349"/>
      <c r="D47" s="38" t="s">
        <v>2</v>
      </c>
      <c r="E47" s="98">
        <v>-2750444.41</v>
      </c>
    </row>
    <row r="48" spans="1:7" x14ac:dyDescent="0.3">
      <c r="A48" s="101" t="s">
        <v>2</v>
      </c>
      <c r="B48" s="484" t="s">
        <v>410</v>
      </c>
      <c r="C48" s="349"/>
      <c r="D48" s="101" t="s">
        <v>2</v>
      </c>
      <c r="E48" s="113">
        <v>2750444.41</v>
      </c>
    </row>
    <row r="49" spans="1:5" x14ac:dyDescent="0.3">
      <c r="A49" s="101" t="s">
        <v>2</v>
      </c>
      <c r="B49" s="399" t="s">
        <v>411</v>
      </c>
      <c r="C49" s="349"/>
      <c r="D49" s="38" t="s">
        <v>2</v>
      </c>
      <c r="E49" s="99">
        <v>0</v>
      </c>
    </row>
    <row r="50" spans="1:5" x14ac:dyDescent="0.3">
      <c r="A50" s="101" t="s">
        <v>2</v>
      </c>
      <c r="B50" s="484" t="s">
        <v>412</v>
      </c>
      <c r="C50" s="349"/>
      <c r="D50" s="101" t="s">
        <v>2</v>
      </c>
      <c r="E50" s="113">
        <v>0</v>
      </c>
    </row>
    <row r="51" spans="1:5" x14ac:dyDescent="0.3">
      <c r="A51" s="101" t="s">
        <v>2</v>
      </c>
      <c r="B51" s="399" t="s">
        <v>413</v>
      </c>
      <c r="C51" s="349"/>
      <c r="D51" s="38" t="s">
        <v>2</v>
      </c>
      <c r="E51" s="99">
        <v>0</v>
      </c>
    </row>
    <row r="52" spans="1:5" x14ac:dyDescent="0.3">
      <c r="A52" s="101" t="s">
        <v>2</v>
      </c>
      <c r="B52" s="484" t="s">
        <v>414</v>
      </c>
      <c r="C52" s="349"/>
      <c r="D52" s="101" t="s">
        <v>2</v>
      </c>
      <c r="E52" s="113">
        <v>10</v>
      </c>
    </row>
    <row r="53" spans="1:5" x14ac:dyDescent="0.3">
      <c r="A53" s="101" t="s">
        <v>2</v>
      </c>
      <c r="B53" s="400" t="s">
        <v>415</v>
      </c>
      <c r="C53" s="349"/>
      <c r="D53" s="45" t="s">
        <v>2</v>
      </c>
      <c r="E53" s="96">
        <v>51786810</v>
      </c>
    </row>
    <row r="54" spans="1:5" x14ac:dyDescent="0.3">
      <c r="A54" s="101" t="s">
        <v>2</v>
      </c>
      <c r="B54" s="484" t="s">
        <v>400</v>
      </c>
      <c r="C54" s="349"/>
      <c r="D54" s="101" t="s">
        <v>2</v>
      </c>
      <c r="E54" s="113">
        <v>45786650</v>
      </c>
    </row>
    <row r="55" spans="1:5" x14ac:dyDescent="0.3">
      <c r="A55" s="101" t="s">
        <v>2</v>
      </c>
      <c r="B55" s="399" t="s">
        <v>401</v>
      </c>
      <c r="C55" s="349"/>
      <c r="D55" s="38" t="s">
        <v>2</v>
      </c>
      <c r="E55" s="99">
        <v>6000000</v>
      </c>
    </row>
    <row r="56" spans="1:5" x14ac:dyDescent="0.3">
      <c r="A56" s="101" t="s">
        <v>2</v>
      </c>
      <c r="B56" s="484" t="s">
        <v>402</v>
      </c>
      <c r="C56" s="349"/>
      <c r="D56" s="101" t="s">
        <v>2</v>
      </c>
      <c r="E56" s="113">
        <v>160</v>
      </c>
    </row>
    <row r="57" spans="1:5" x14ac:dyDescent="0.3">
      <c r="A57" s="101" t="s">
        <v>2</v>
      </c>
      <c r="B57" s="400" t="s">
        <v>416</v>
      </c>
      <c r="C57" s="349"/>
      <c r="D57" s="45" t="s">
        <v>2</v>
      </c>
      <c r="E57" s="116">
        <v>1.4500000000000001E-2</v>
      </c>
    </row>
    <row r="58" spans="1:5" x14ac:dyDescent="0.3">
      <c r="A58" s="101" t="s">
        <v>2</v>
      </c>
      <c r="B58" s="485" t="s">
        <v>417</v>
      </c>
      <c r="C58" s="349"/>
      <c r="D58" s="114" t="s">
        <v>2</v>
      </c>
      <c r="E58" s="117">
        <v>1.4500000000000001E-2</v>
      </c>
    </row>
    <row r="59" spans="1:5" x14ac:dyDescent="0.3">
      <c r="A59" s="101" t="s">
        <v>2</v>
      </c>
      <c r="B59" s="400" t="s">
        <v>418</v>
      </c>
      <c r="C59" s="349"/>
      <c r="D59" s="45" t="s">
        <v>2</v>
      </c>
      <c r="E59" s="96">
        <v>0</v>
      </c>
    </row>
  </sheetData>
  <mergeCells count="6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5:C5"/>
    <mergeCell ref="B6:C6"/>
    <mergeCell ref="B7:C7"/>
    <mergeCell ref="B8:C8"/>
    <mergeCell ref="B9:C9"/>
    <mergeCell ref="A1:B3"/>
    <mergeCell ref="C1:E1"/>
    <mergeCell ref="C2:E2"/>
    <mergeCell ref="C3:E3"/>
    <mergeCell ref="B4:C4"/>
  </mergeCells>
  <pageMargins left="0.25" right="0.25" top="0.25" bottom="0.25" header="0.25" footer="0.2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8"/>
  <sheetViews>
    <sheetView showGridLines="0" workbookViewId="0">
      <selection activeCell="E52" sqref="E52"/>
    </sheetView>
  </sheetViews>
  <sheetFormatPr defaultRowHeight="14.4" x14ac:dyDescent="0.3"/>
  <cols>
    <col min="1" max="1" width="0.109375" style="291" customWidth="1"/>
    <col min="2" max="2" width="33.44140625" style="291" customWidth="1"/>
    <col min="3" max="3" width="103.6640625" style="291" customWidth="1"/>
    <col min="4" max="5" width="22.6640625" style="291" customWidth="1"/>
    <col min="6" max="16384" width="8.88671875" style="291"/>
  </cols>
  <sheetData>
    <row r="1" spans="1:5" ht="18" customHeight="1" x14ac:dyDescent="0.3">
      <c r="A1" s="432"/>
      <c r="B1" s="432"/>
      <c r="C1" s="440" t="s">
        <v>0</v>
      </c>
      <c r="D1" s="432"/>
      <c r="E1" s="432"/>
    </row>
    <row r="2" spans="1:5" ht="18" customHeight="1" x14ac:dyDescent="0.3">
      <c r="A2" s="432"/>
      <c r="B2" s="432"/>
      <c r="C2" s="440" t="s">
        <v>1</v>
      </c>
      <c r="D2" s="432"/>
      <c r="E2" s="432"/>
    </row>
    <row r="3" spans="1:5" ht="18" customHeight="1" x14ac:dyDescent="0.3">
      <c r="A3" s="432"/>
      <c r="B3" s="432"/>
      <c r="C3" s="440" t="s">
        <v>2</v>
      </c>
      <c r="D3" s="432"/>
      <c r="E3" s="432"/>
    </row>
    <row r="4" spans="1:5" ht="2.85" customHeight="1" x14ac:dyDescent="0.3"/>
    <row r="5" spans="1:5" x14ac:dyDescent="0.3">
      <c r="B5" s="486" t="s">
        <v>2</v>
      </c>
      <c r="C5" s="487"/>
      <c r="D5" s="334" t="s">
        <v>2</v>
      </c>
      <c r="E5" s="334" t="s">
        <v>2</v>
      </c>
    </row>
    <row r="6" spans="1:5" x14ac:dyDescent="0.3">
      <c r="B6" s="488" t="s">
        <v>419</v>
      </c>
      <c r="C6" s="487"/>
      <c r="D6" s="334" t="s">
        <v>2</v>
      </c>
      <c r="E6" s="334" t="s">
        <v>2</v>
      </c>
    </row>
    <row r="7" spans="1:5" x14ac:dyDescent="0.3">
      <c r="B7" s="486" t="s">
        <v>2</v>
      </c>
      <c r="C7" s="487"/>
      <c r="D7" s="334" t="s">
        <v>2</v>
      </c>
      <c r="E7" s="334" t="s">
        <v>2</v>
      </c>
    </row>
    <row r="8" spans="1:5" x14ac:dyDescent="0.3">
      <c r="B8" s="489" t="s">
        <v>420</v>
      </c>
      <c r="C8" s="487"/>
      <c r="D8" s="335" t="s">
        <v>267</v>
      </c>
      <c r="E8" s="335" t="s">
        <v>276</v>
      </c>
    </row>
    <row r="9" spans="1:5" x14ac:dyDescent="0.3">
      <c r="B9" s="490" t="s">
        <v>421</v>
      </c>
      <c r="C9" s="487"/>
      <c r="D9" s="336">
        <v>2734400000</v>
      </c>
      <c r="E9" s="336">
        <v>423300000</v>
      </c>
    </row>
    <row r="10" spans="1:5" x14ac:dyDescent="0.3">
      <c r="B10" s="491" t="s">
        <v>422</v>
      </c>
      <c r="C10" s="487"/>
      <c r="D10" s="296" t="s">
        <v>423</v>
      </c>
      <c r="E10" s="296" t="s">
        <v>423</v>
      </c>
    </row>
    <row r="11" spans="1:5" x14ac:dyDescent="0.3">
      <c r="B11" s="490" t="s">
        <v>424</v>
      </c>
      <c r="C11" s="487"/>
      <c r="D11" s="337" t="s">
        <v>425</v>
      </c>
      <c r="E11" s="337" t="s">
        <v>425</v>
      </c>
    </row>
    <row r="12" spans="1:5" x14ac:dyDescent="0.3">
      <c r="B12" s="491" t="s">
        <v>426</v>
      </c>
      <c r="C12" s="487"/>
      <c r="D12" s="338">
        <v>-1765373.6</v>
      </c>
      <c r="E12" s="338">
        <v>-285466.57</v>
      </c>
    </row>
    <row r="13" spans="1:5" x14ac:dyDescent="0.3">
      <c r="B13" s="492" t="s">
        <v>2</v>
      </c>
      <c r="C13" s="432"/>
      <c r="D13" s="339" t="s">
        <v>2</v>
      </c>
      <c r="E13" s="339" t="s">
        <v>2</v>
      </c>
    </row>
    <row r="14" spans="1:5" ht="28.95" customHeight="1" x14ac:dyDescent="0.3"/>
    <row r="15" spans="1:5" ht="24" x14ac:dyDescent="0.3">
      <c r="B15" s="489" t="s">
        <v>427</v>
      </c>
      <c r="C15" s="487"/>
      <c r="D15" s="335" t="s">
        <v>428</v>
      </c>
      <c r="E15" s="335" t="s">
        <v>429</v>
      </c>
    </row>
    <row r="16" spans="1:5" ht="57.6" customHeight="1" x14ac:dyDescent="0.3">
      <c r="B16" s="493" t="s">
        <v>430</v>
      </c>
      <c r="C16" s="429"/>
      <c r="D16" s="340">
        <v>21948.81</v>
      </c>
      <c r="E16" s="341">
        <v>21948.81</v>
      </c>
    </row>
    <row r="17" spans="2:5" ht="57.6" customHeight="1" x14ac:dyDescent="0.3">
      <c r="B17" s="494" t="s">
        <v>431</v>
      </c>
      <c r="C17" s="429"/>
      <c r="D17" s="342">
        <v>153951161.22</v>
      </c>
      <c r="E17" s="343">
        <v>153973110.03</v>
      </c>
    </row>
    <row r="18" spans="2:5" ht="57.6" customHeight="1" x14ac:dyDescent="0.3">
      <c r="B18" s="493" t="s">
        <v>432</v>
      </c>
      <c r="C18" s="429"/>
      <c r="D18" s="340">
        <v>0</v>
      </c>
      <c r="E18" s="341">
        <v>153973110.03</v>
      </c>
    </row>
    <row r="19" spans="2:5" ht="64.2" customHeight="1" x14ac:dyDescent="0.3">
      <c r="B19" s="494" t="s">
        <v>433</v>
      </c>
      <c r="C19" s="429"/>
      <c r="D19" s="342">
        <v>2050840.17</v>
      </c>
      <c r="E19" s="343">
        <v>156023950.19999999</v>
      </c>
    </row>
    <row r="20" spans="2:5" ht="57.6" customHeight="1" x14ac:dyDescent="0.3">
      <c r="B20" s="493" t="s">
        <v>434</v>
      </c>
      <c r="C20" s="429"/>
      <c r="D20" s="340">
        <v>0</v>
      </c>
      <c r="E20" s="341">
        <v>156023950.19999999</v>
      </c>
    </row>
    <row r="21" spans="2:5" ht="57.6" customHeight="1" x14ac:dyDescent="0.3">
      <c r="B21" s="494" t="s">
        <v>435</v>
      </c>
      <c r="C21" s="429"/>
      <c r="D21" s="342">
        <v>816347.96</v>
      </c>
      <c r="E21" s="343">
        <v>156840298.16</v>
      </c>
    </row>
    <row r="22" spans="2:5" ht="57.6" customHeight="1" x14ac:dyDescent="0.3">
      <c r="B22" s="493" t="s">
        <v>436</v>
      </c>
      <c r="C22" s="429"/>
      <c r="D22" s="340">
        <v>4032.03</v>
      </c>
      <c r="E22" s="341">
        <v>156844330.19</v>
      </c>
    </row>
    <row r="23" spans="2:5" ht="57.6" customHeight="1" x14ac:dyDescent="0.3">
      <c r="B23" s="494" t="s">
        <v>437</v>
      </c>
      <c r="C23" s="429"/>
      <c r="D23" s="342">
        <v>0</v>
      </c>
      <c r="E23" s="343">
        <v>156844330.19</v>
      </c>
    </row>
    <row r="24" spans="2:5" ht="57.6" customHeight="1" x14ac:dyDescent="0.3">
      <c r="B24" s="493" t="s">
        <v>438</v>
      </c>
      <c r="C24" s="429"/>
      <c r="D24" s="344">
        <v>-1217933.05</v>
      </c>
      <c r="E24" s="341">
        <v>155626397.13999999</v>
      </c>
    </row>
    <row r="25" spans="2:5" ht="57.6" customHeight="1" x14ac:dyDescent="0.3">
      <c r="B25" s="494" t="s">
        <v>439</v>
      </c>
      <c r="C25" s="429"/>
      <c r="D25" s="345">
        <v>-2750444.41</v>
      </c>
      <c r="E25" s="343">
        <v>152875952.72999999</v>
      </c>
    </row>
    <row r="26" spans="2:5" x14ac:dyDescent="0.3">
      <c r="B26" s="462" t="s">
        <v>2</v>
      </c>
      <c r="C26" s="429"/>
      <c r="D26" s="308" t="s">
        <v>2</v>
      </c>
      <c r="E26" s="346" t="s">
        <v>2</v>
      </c>
    </row>
    <row r="27" spans="2:5" ht="24" x14ac:dyDescent="0.3">
      <c r="B27" s="453" t="s">
        <v>440</v>
      </c>
      <c r="C27" s="429"/>
      <c r="D27" s="300" t="s">
        <v>428</v>
      </c>
      <c r="E27" s="325" t="s">
        <v>429</v>
      </c>
    </row>
    <row r="28" spans="2:5" ht="57.6" customHeight="1" x14ac:dyDescent="0.3">
      <c r="B28" s="494" t="s">
        <v>441</v>
      </c>
      <c r="C28" s="429"/>
      <c r="D28" s="342">
        <v>0</v>
      </c>
      <c r="E28" s="343">
        <v>152875952.72999999</v>
      </c>
    </row>
    <row r="29" spans="2:5" ht="57.6" customHeight="1" x14ac:dyDescent="0.3">
      <c r="B29" s="493" t="s">
        <v>442</v>
      </c>
      <c r="C29" s="429"/>
      <c r="D29" s="340">
        <v>0</v>
      </c>
      <c r="E29" s="341">
        <v>152875952.72999999</v>
      </c>
    </row>
    <row r="30" spans="2:5" ht="57.6" customHeight="1" x14ac:dyDescent="0.3">
      <c r="B30" s="494" t="s">
        <v>443</v>
      </c>
      <c r="C30" s="429"/>
      <c r="D30" s="345">
        <v>-1056.18</v>
      </c>
      <c r="E30" s="343">
        <v>152874896.55000001</v>
      </c>
    </row>
    <row r="31" spans="2:5" ht="57.6" customHeight="1" x14ac:dyDescent="0.3">
      <c r="B31" s="493" t="s">
        <v>444</v>
      </c>
      <c r="C31" s="429"/>
      <c r="D31" s="344">
        <v>-3212331.88</v>
      </c>
      <c r="E31" s="341">
        <v>149662564.66999999</v>
      </c>
    </row>
    <row r="32" spans="2:5" ht="79.8" customHeight="1" x14ac:dyDescent="0.3">
      <c r="B32" s="494" t="s">
        <v>445</v>
      </c>
      <c r="C32" s="429"/>
      <c r="D32" s="345">
        <v>-27426.39</v>
      </c>
      <c r="E32" s="343">
        <v>149635138.28</v>
      </c>
    </row>
    <row r="33" spans="2:5" ht="57.6" customHeight="1" x14ac:dyDescent="0.3">
      <c r="B33" s="493" t="s">
        <v>446</v>
      </c>
      <c r="C33" s="429"/>
      <c r="D33" s="340">
        <v>0</v>
      </c>
      <c r="E33" s="341">
        <v>149635138.28</v>
      </c>
    </row>
    <row r="34" spans="2:5" ht="57.6" customHeight="1" x14ac:dyDescent="0.3">
      <c r="B34" s="494" t="s">
        <v>447</v>
      </c>
      <c r="C34" s="429"/>
      <c r="D34" s="345">
        <v>-13395937.99</v>
      </c>
      <c r="E34" s="343">
        <v>136239200.28999999</v>
      </c>
    </row>
    <row r="35" spans="2:5" ht="57.6" customHeight="1" x14ac:dyDescent="0.3">
      <c r="B35" s="493" t="s">
        <v>448</v>
      </c>
      <c r="C35" s="429"/>
      <c r="D35" s="344">
        <v>-2352098.34</v>
      </c>
      <c r="E35" s="341">
        <v>133887101.95</v>
      </c>
    </row>
    <row r="36" spans="2:5" ht="57.6" customHeight="1" x14ac:dyDescent="0.3">
      <c r="B36" s="494" t="s">
        <v>449</v>
      </c>
      <c r="C36" s="429"/>
      <c r="D36" s="342">
        <v>0</v>
      </c>
      <c r="E36" s="343">
        <v>133887101.95</v>
      </c>
    </row>
    <row r="37" spans="2:5" ht="57.6" customHeight="1" x14ac:dyDescent="0.3">
      <c r="B37" s="493" t="s">
        <v>450</v>
      </c>
      <c r="C37" s="429"/>
      <c r="D37" s="344">
        <v>-133887101.95</v>
      </c>
      <c r="E37" s="341">
        <v>0</v>
      </c>
    </row>
    <row r="38" spans="2:5" ht="57.6" customHeight="1" x14ac:dyDescent="0.3">
      <c r="B38" s="494" t="s">
        <v>451</v>
      </c>
      <c r="C38" s="429"/>
      <c r="D38" s="342">
        <v>0</v>
      </c>
      <c r="E38" s="343">
        <v>0</v>
      </c>
    </row>
    <row r="39" spans="2:5" ht="57.6" customHeight="1" x14ac:dyDescent="0.3">
      <c r="B39" s="493" t="s">
        <v>452</v>
      </c>
      <c r="C39" s="429"/>
      <c r="D39" s="340">
        <v>0</v>
      </c>
      <c r="E39" s="341">
        <v>0</v>
      </c>
    </row>
    <row r="40" spans="2:5" ht="57.6" customHeight="1" x14ac:dyDescent="0.3">
      <c r="B40" s="494" t="s">
        <v>453</v>
      </c>
      <c r="C40" s="429"/>
      <c r="D40" s="342">
        <v>0</v>
      </c>
      <c r="E40" s="343">
        <v>0</v>
      </c>
    </row>
    <row r="41" spans="2:5" ht="57.6" customHeight="1" x14ac:dyDescent="0.3">
      <c r="B41" s="493" t="s">
        <v>454</v>
      </c>
      <c r="C41" s="429"/>
      <c r="D41" s="340">
        <v>0</v>
      </c>
      <c r="E41" s="341">
        <v>0</v>
      </c>
    </row>
    <row r="42" spans="2:5" ht="57.6" customHeight="1" x14ac:dyDescent="0.3">
      <c r="B42" s="494" t="s">
        <v>455</v>
      </c>
      <c r="C42" s="429"/>
      <c r="D42" s="342">
        <v>0</v>
      </c>
      <c r="E42" s="343">
        <v>0</v>
      </c>
    </row>
    <row r="43" spans="2:5" x14ac:dyDescent="0.3">
      <c r="B43" s="451" t="s">
        <v>2</v>
      </c>
      <c r="C43" s="429"/>
      <c r="D43" s="347" t="s">
        <v>2</v>
      </c>
      <c r="E43" s="296" t="s">
        <v>2</v>
      </c>
    </row>
    <row r="44" spans="2:5" ht="24" x14ac:dyDescent="0.3">
      <c r="B44" s="489" t="s">
        <v>456</v>
      </c>
      <c r="C44" s="487"/>
      <c r="D44" s="348" t="s">
        <v>428</v>
      </c>
      <c r="E44" s="335" t="s">
        <v>429</v>
      </c>
    </row>
    <row r="45" spans="2:5" x14ac:dyDescent="0.3">
      <c r="B45" s="494" t="s">
        <v>457</v>
      </c>
      <c r="C45" s="429"/>
      <c r="D45" s="345">
        <v>-187537.63</v>
      </c>
      <c r="E45" s="342">
        <v>0</v>
      </c>
    </row>
    <row r="46" spans="2:5" x14ac:dyDescent="0.3">
      <c r="B46" s="493" t="s">
        <v>458</v>
      </c>
      <c r="C46" s="429"/>
      <c r="D46" s="340">
        <v>0</v>
      </c>
      <c r="E46" s="340">
        <v>0</v>
      </c>
    </row>
    <row r="47" spans="2:5" x14ac:dyDescent="0.3">
      <c r="B47" s="494" t="s">
        <v>459</v>
      </c>
      <c r="C47" s="429"/>
      <c r="D47" s="342">
        <v>0</v>
      </c>
      <c r="E47" s="342">
        <v>0</v>
      </c>
    </row>
    <row r="48" spans="2:5" ht="0" hidden="1" customHeight="1" x14ac:dyDescent="0.3"/>
  </sheetData>
  <mergeCells count="46">
    <mergeCell ref="B47:C47"/>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11:C11"/>
    <mergeCell ref="B12:C12"/>
    <mergeCell ref="B13:C13"/>
    <mergeCell ref="B15:C15"/>
    <mergeCell ref="B16:C16"/>
    <mergeCell ref="B6:C6"/>
    <mergeCell ref="B7:C7"/>
    <mergeCell ref="B8:C8"/>
    <mergeCell ref="B9:C9"/>
    <mergeCell ref="B10:C10"/>
    <mergeCell ref="A1:B3"/>
    <mergeCell ref="C1:E1"/>
    <mergeCell ref="C2:E2"/>
    <mergeCell ref="C3:E3"/>
    <mergeCell ref="B5:C5"/>
  </mergeCells>
  <pageMargins left="0.25" right="0.25" top="0.25" bottom="0.25" header="0.25" footer="0.25"/>
  <pageSetup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5"/>
  <sheetViews>
    <sheetView showGridLines="0" workbookViewId="0">
      <selection activeCell="C1" sqref="C1:G1"/>
    </sheetView>
  </sheetViews>
  <sheetFormatPr defaultRowHeight="14.4" x14ac:dyDescent="0.3"/>
  <cols>
    <col min="1" max="1" width="0.88671875" customWidth="1"/>
    <col min="2" max="2" width="32.6640625" customWidth="1"/>
    <col min="3" max="3" width="9.5546875" customWidth="1"/>
    <col min="4" max="5" width="17.6640625" customWidth="1"/>
    <col min="6" max="6" width="0" hidden="1" customWidth="1"/>
    <col min="7" max="7" width="3.6640625" customWidth="1"/>
    <col min="8" max="8" width="0" hidden="1" customWidth="1"/>
  </cols>
  <sheetData>
    <row r="1" spans="1:7" ht="18" customHeight="1" x14ac:dyDescent="0.3">
      <c r="A1" s="349"/>
      <c r="B1" s="349"/>
      <c r="C1" s="350" t="s">
        <v>0</v>
      </c>
      <c r="D1" s="349"/>
      <c r="E1" s="349"/>
      <c r="F1" s="349"/>
      <c r="G1" s="349"/>
    </row>
    <row r="2" spans="1:7" ht="18" customHeight="1" x14ac:dyDescent="0.3">
      <c r="A2" s="349"/>
      <c r="B2" s="349"/>
      <c r="C2" s="350" t="s">
        <v>1</v>
      </c>
      <c r="D2" s="349"/>
      <c r="E2" s="349"/>
      <c r="F2" s="349"/>
      <c r="G2" s="349"/>
    </row>
    <row r="3" spans="1:7" ht="18" customHeight="1" x14ac:dyDescent="0.3">
      <c r="A3" s="349"/>
      <c r="B3" s="349"/>
      <c r="C3" s="350" t="s">
        <v>2</v>
      </c>
      <c r="D3" s="349"/>
      <c r="E3" s="349"/>
      <c r="F3" s="349"/>
      <c r="G3" s="349"/>
    </row>
    <row r="4" spans="1:7" ht="8.6999999999999993" customHeight="1" x14ac:dyDescent="0.3"/>
    <row r="5" spans="1:7" x14ac:dyDescent="0.3">
      <c r="B5" s="495" t="s">
        <v>2</v>
      </c>
      <c r="C5" s="349"/>
      <c r="D5" s="122" t="s">
        <v>2</v>
      </c>
      <c r="E5" s="123" t="s">
        <v>2</v>
      </c>
    </row>
    <row r="6" spans="1:7" ht="18" customHeight="1" x14ac:dyDescent="0.3">
      <c r="B6" s="496" t="s">
        <v>460</v>
      </c>
      <c r="C6" s="349"/>
      <c r="D6" s="349"/>
      <c r="E6" s="349"/>
    </row>
    <row r="7" spans="1:7" x14ac:dyDescent="0.3">
      <c r="B7" s="495" t="s">
        <v>2</v>
      </c>
      <c r="C7" s="349"/>
      <c r="D7" s="122" t="s">
        <v>2</v>
      </c>
      <c r="E7" s="123" t="s">
        <v>2</v>
      </c>
    </row>
    <row r="8" spans="1:7" ht="18" customHeight="1" x14ac:dyDescent="0.3">
      <c r="B8" s="385" t="s">
        <v>461</v>
      </c>
      <c r="C8" s="349"/>
      <c r="D8" s="349"/>
      <c r="E8" s="349"/>
    </row>
    <row r="9" spans="1:7" x14ac:dyDescent="0.3">
      <c r="B9" s="495" t="s">
        <v>2</v>
      </c>
      <c r="C9" s="349"/>
      <c r="D9" s="122" t="s">
        <v>2</v>
      </c>
      <c r="E9" s="123" t="s">
        <v>2</v>
      </c>
    </row>
    <row r="10" spans="1:7" ht="24" x14ac:dyDescent="0.3">
      <c r="B10" s="497" t="s">
        <v>462</v>
      </c>
      <c r="C10" s="412"/>
      <c r="D10" s="125" t="s">
        <v>463</v>
      </c>
      <c r="E10" s="125" t="s">
        <v>464</v>
      </c>
    </row>
    <row r="11" spans="1:7" x14ac:dyDescent="0.3">
      <c r="B11" s="394" t="s">
        <v>465</v>
      </c>
      <c r="C11" s="392"/>
      <c r="D11" s="119" t="s">
        <v>466</v>
      </c>
      <c r="E11" s="54">
        <v>1</v>
      </c>
    </row>
    <row r="12" spans="1:7" x14ac:dyDescent="0.3">
      <c r="B12" s="408" t="s">
        <v>467</v>
      </c>
      <c r="C12" s="392"/>
      <c r="D12" s="126" t="s">
        <v>468</v>
      </c>
      <c r="E12" s="127">
        <v>4.9186744848548895E-2</v>
      </c>
    </row>
    <row r="13" spans="1:7" x14ac:dyDescent="0.3">
      <c r="B13" s="498" t="s">
        <v>469</v>
      </c>
      <c r="C13" s="392"/>
      <c r="D13" s="128">
        <v>45786650</v>
      </c>
      <c r="E13" s="129">
        <v>1.1780666443366101E-2</v>
      </c>
    </row>
    <row r="14" spans="1:7" x14ac:dyDescent="0.3">
      <c r="B14" s="499" t="s">
        <v>2</v>
      </c>
      <c r="C14" s="392"/>
      <c r="D14" s="130" t="s">
        <v>2</v>
      </c>
      <c r="E14" s="130" t="s">
        <v>2</v>
      </c>
    </row>
    <row r="15" spans="1:7" ht="24" x14ac:dyDescent="0.3">
      <c r="B15" s="497" t="s">
        <v>470</v>
      </c>
      <c r="C15" s="412"/>
      <c r="D15" s="125" t="s">
        <v>463</v>
      </c>
      <c r="E15" s="125" t="s">
        <v>471</v>
      </c>
    </row>
    <row r="16" spans="1:7" x14ac:dyDescent="0.3">
      <c r="B16" s="407" t="s">
        <v>472</v>
      </c>
      <c r="C16" s="392"/>
      <c r="D16" s="55">
        <v>194329625.66299999</v>
      </c>
      <c r="E16" s="54">
        <v>0.05</v>
      </c>
    </row>
    <row r="17" spans="2:5" x14ac:dyDescent="0.3">
      <c r="B17" s="408" t="s">
        <v>473</v>
      </c>
      <c r="C17" s="392"/>
      <c r="D17" s="131">
        <v>236955484.28</v>
      </c>
      <c r="E17" s="127">
        <v>6.0967411291914991E-2</v>
      </c>
    </row>
    <row r="18" spans="2:5" x14ac:dyDescent="0.3">
      <c r="B18" s="499" t="s">
        <v>2</v>
      </c>
      <c r="C18" s="392"/>
      <c r="D18" s="130" t="s">
        <v>2</v>
      </c>
      <c r="E18" s="130" t="s">
        <v>2</v>
      </c>
    </row>
    <row r="19" spans="2:5" ht="18" customHeight="1" x14ac:dyDescent="0.3">
      <c r="B19" s="500" t="s">
        <v>474</v>
      </c>
      <c r="C19" s="391"/>
      <c r="D19" s="391"/>
      <c r="E19" s="392"/>
    </row>
    <row r="20" spans="2:5" x14ac:dyDescent="0.3">
      <c r="B20" s="499" t="s">
        <v>2</v>
      </c>
      <c r="C20" s="392"/>
      <c r="D20" s="130" t="s">
        <v>2</v>
      </c>
      <c r="E20" s="130" t="s">
        <v>2</v>
      </c>
    </row>
    <row r="21" spans="2:5" ht="24" x14ac:dyDescent="0.3">
      <c r="B21" s="497" t="s">
        <v>462</v>
      </c>
      <c r="C21" s="412"/>
      <c r="D21" s="125" t="s">
        <v>463</v>
      </c>
      <c r="E21" s="125" t="s">
        <v>464</v>
      </c>
    </row>
    <row r="22" spans="2:5" x14ac:dyDescent="0.3">
      <c r="B22" s="394" t="s">
        <v>465</v>
      </c>
      <c r="C22" s="392"/>
      <c r="D22" s="119" t="s">
        <v>475</v>
      </c>
      <c r="E22" s="54">
        <v>1</v>
      </c>
    </row>
    <row r="23" spans="2:5" x14ac:dyDescent="0.3">
      <c r="B23" s="408" t="s">
        <v>467</v>
      </c>
      <c r="C23" s="392"/>
      <c r="D23" s="126" t="s">
        <v>476</v>
      </c>
      <c r="E23" s="127">
        <v>5.2603491457583022E-2</v>
      </c>
    </row>
    <row r="24" spans="2:5" x14ac:dyDescent="0.3">
      <c r="B24" s="498" t="s">
        <v>469</v>
      </c>
      <c r="C24" s="392"/>
      <c r="D24" s="128">
        <v>45786650</v>
      </c>
      <c r="E24" s="129">
        <v>1.1738332628703281E-2</v>
      </c>
    </row>
    <row r="25" spans="2:5" x14ac:dyDescent="0.3">
      <c r="B25" s="499" t="s">
        <v>2</v>
      </c>
      <c r="C25" s="392"/>
      <c r="D25" s="130" t="s">
        <v>2</v>
      </c>
      <c r="E25" s="130" t="s">
        <v>2</v>
      </c>
    </row>
    <row r="26" spans="2:5" ht="24" x14ac:dyDescent="0.3">
      <c r="B26" s="497" t="s">
        <v>470</v>
      </c>
      <c r="C26" s="412"/>
      <c r="D26" s="125" t="s">
        <v>463</v>
      </c>
      <c r="E26" s="125" t="s">
        <v>471</v>
      </c>
    </row>
    <row r="27" spans="2:5" x14ac:dyDescent="0.3">
      <c r="B27" s="407" t="s">
        <v>472</v>
      </c>
      <c r="C27" s="392"/>
      <c r="D27" s="55">
        <v>195030467.479</v>
      </c>
      <c r="E27" s="54">
        <v>0.05</v>
      </c>
    </row>
    <row r="28" spans="2:5" x14ac:dyDescent="0.3">
      <c r="B28" s="408" t="s">
        <v>473</v>
      </c>
      <c r="C28" s="392"/>
      <c r="D28" s="131">
        <v>250972320.59999999</v>
      </c>
      <c r="E28" s="127">
        <v>6.4341824086286303E-2</v>
      </c>
    </row>
    <row r="29" spans="2:5" x14ac:dyDescent="0.3">
      <c r="B29" s="499" t="s">
        <v>2</v>
      </c>
      <c r="C29" s="392"/>
      <c r="D29" s="130" t="s">
        <v>2</v>
      </c>
      <c r="E29" s="130" t="s">
        <v>2</v>
      </c>
    </row>
    <row r="30" spans="2:5" ht="57.6" customHeight="1" x14ac:dyDescent="0.3">
      <c r="B30" s="408" t="s">
        <v>477</v>
      </c>
      <c r="C30" s="391"/>
      <c r="D30" s="391"/>
      <c r="E30" s="392"/>
    </row>
    <row r="31" spans="2:5" ht="43.2" customHeight="1" x14ac:dyDescent="0.3">
      <c r="B31" s="408" t="s">
        <v>2</v>
      </c>
      <c r="C31" s="391"/>
      <c r="D31" s="391"/>
      <c r="E31" s="392"/>
    </row>
    <row r="32" spans="2:5" ht="43.2" customHeight="1" x14ac:dyDescent="0.3">
      <c r="B32" s="408" t="s">
        <v>478</v>
      </c>
      <c r="C32" s="391"/>
      <c r="D32" s="391"/>
      <c r="E32" s="392"/>
    </row>
    <row r="33" ht="0" hidden="1" customHeight="1" x14ac:dyDescent="0.3"/>
    <row r="34" ht="409.2" customHeight="1" x14ac:dyDescent="0.3"/>
    <row r="35" ht="109.35" customHeight="1" x14ac:dyDescent="0.3"/>
  </sheetData>
  <mergeCells count="32">
    <mergeCell ref="B31:E31"/>
    <mergeCell ref="B32:E32"/>
    <mergeCell ref="B26:C26"/>
    <mergeCell ref="B27:C27"/>
    <mergeCell ref="B28:C28"/>
    <mergeCell ref="B29:C29"/>
    <mergeCell ref="B30:E30"/>
    <mergeCell ref="B21:C21"/>
    <mergeCell ref="B22:C22"/>
    <mergeCell ref="B23:C23"/>
    <mergeCell ref="B24:C24"/>
    <mergeCell ref="B25:C25"/>
    <mergeCell ref="B16:C16"/>
    <mergeCell ref="B17:C17"/>
    <mergeCell ref="B18:C18"/>
    <mergeCell ref="B19:E19"/>
    <mergeCell ref="B20:C20"/>
    <mergeCell ref="B11:C11"/>
    <mergeCell ref="B12:C12"/>
    <mergeCell ref="B13:C13"/>
    <mergeCell ref="B14:C14"/>
    <mergeCell ref="B15:C15"/>
    <mergeCell ref="B6:E6"/>
    <mergeCell ref="B7:C7"/>
    <mergeCell ref="B8:E8"/>
    <mergeCell ref="B9:C9"/>
    <mergeCell ref="B10:C10"/>
    <mergeCell ref="A1:B3"/>
    <mergeCell ref="C1:G1"/>
    <mergeCell ref="C2:G2"/>
    <mergeCell ref="C3:G3"/>
    <mergeCell ref="B5:C5"/>
  </mergeCells>
  <pageMargins left="0.25" right="0.25" top="0.25" bottom="0.25" header="0.25" footer="0.25"/>
  <pageSetup orientation="portrait"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4"/>
  <sheetViews>
    <sheetView showGridLines="0" workbookViewId="0">
      <selection activeCell="D1" sqref="D1:G1"/>
    </sheetView>
  </sheetViews>
  <sheetFormatPr defaultRowHeight="14.4" x14ac:dyDescent="0.3"/>
  <cols>
    <col min="1" max="1" width="1.33203125" customWidth="1"/>
    <col min="2" max="2" width="13.88671875" customWidth="1"/>
    <col min="3" max="3" width="18.44140625" customWidth="1"/>
    <col min="4" max="4" width="0.109375" customWidth="1"/>
    <col min="5" max="7" width="18.5546875" customWidth="1"/>
  </cols>
  <sheetData>
    <row r="1" spans="1:7" ht="18" customHeight="1" x14ac:dyDescent="0.3">
      <c r="A1" s="349"/>
      <c r="B1" s="349"/>
      <c r="C1" s="349"/>
      <c r="D1" s="350" t="s">
        <v>0</v>
      </c>
      <c r="E1" s="349"/>
      <c r="F1" s="349"/>
      <c r="G1" s="349"/>
    </row>
    <row r="2" spans="1:7" ht="18" customHeight="1" x14ac:dyDescent="0.3">
      <c r="A2" s="349"/>
      <c r="B2" s="349"/>
      <c r="C2" s="349"/>
      <c r="D2" s="350" t="s">
        <v>1</v>
      </c>
      <c r="E2" s="349"/>
      <c r="F2" s="349"/>
      <c r="G2" s="349"/>
    </row>
    <row r="3" spans="1:7" ht="18" customHeight="1" x14ac:dyDescent="0.3">
      <c r="A3" s="349"/>
      <c r="B3" s="349"/>
      <c r="C3" s="349"/>
      <c r="D3" s="350" t="s">
        <v>2</v>
      </c>
      <c r="E3" s="349"/>
      <c r="F3" s="349"/>
      <c r="G3" s="349"/>
    </row>
    <row r="4" spans="1:7" x14ac:dyDescent="0.3">
      <c r="A4" s="6" t="s">
        <v>2</v>
      </c>
      <c r="B4" s="6" t="s">
        <v>2</v>
      </c>
      <c r="C4" s="356" t="s">
        <v>2</v>
      </c>
      <c r="D4" s="349"/>
      <c r="E4" s="6" t="s">
        <v>2</v>
      </c>
    </row>
    <row r="5" spans="1:7" ht="15.6" x14ac:dyDescent="0.3">
      <c r="A5" s="3" t="s">
        <v>2</v>
      </c>
      <c r="B5" s="351" t="s">
        <v>44</v>
      </c>
      <c r="C5" s="349"/>
      <c r="D5" s="349"/>
      <c r="E5" s="349"/>
    </row>
    <row r="6" spans="1:7" x14ac:dyDescent="0.3">
      <c r="A6" s="281" t="s">
        <v>2</v>
      </c>
      <c r="B6" s="504" t="s">
        <v>975</v>
      </c>
      <c r="C6" s="349"/>
      <c r="D6" s="349"/>
      <c r="E6" s="349"/>
    </row>
    <row r="7" spans="1:7" x14ac:dyDescent="0.3">
      <c r="A7" s="16" t="s">
        <v>2</v>
      </c>
      <c r="B7" s="282" t="s">
        <v>2</v>
      </c>
      <c r="C7" s="505" t="s">
        <v>267</v>
      </c>
      <c r="D7" s="391"/>
      <c r="E7" s="392"/>
      <c r="F7" s="505" t="s">
        <v>276</v>
      </c>
      <c r="G7" s="392"/>
    </row>
    <row r="8" spans="1:7" ht="24" x14ac:dyDescent="0.3">
      <c r="A8" s="16" t="s">
        <v>2</v>
      </c>
      <c r="B8" s="283" t="s">
        <v>88</v>
      </c>
      <c r="C8" s="405" t="s">
        <v>976</v>
      </c>
      <c r="D8" s="392"/>
      <c r="E8" s="37" t="s">
        <v>977</v>
      </c>
      <c r="F8" s="37" t="s">
        <v>976</v>
      </c>
      <c r="G8" s="37" t="s">
        <v>977</v>
      </c>
    </row>
    <row r="9" spans="1:7" x14ac:dyDescent="0.3">
      <c r="B9" s="66" t="s">
        <v>978</v>
      </c>
      <c r="C9" s="502">
        <v>2734400000</v>
      </c>
      <c r="D9" s="392"/>
      <c r="E9" s="102">
        <v>0</v>
      </c>
      <c r="F9" s="102">
        <v>423300000</v>
      </c>
      <c r="G9" s="102">
        <v>0</v>
      </c>
    </row>
    <row r="10" spans="1:7" x14ac:dyDescent="0.3">
      <c r="B10" s="68" t="s">
        <v>979</v>
      </c>
      <c r="C10" s="503">
        <v>2734400000</v>
      </c>
      <c r="D10" s="392"/>
      <c r="E10" s="284">
        <v>0</v>
      </c>
      <c r="F10" s="284">
        <v>423300000</v>
      </c>
      <c r="G10" s="284">
        <v>0</v>
      </c>
    </row>
    <row r="11" spans="1:7" x14ac:dyDescent="0.3">
      <c r="B11" s="66" t="s">
        <v>980</v>
      </c>
      <c r="C11" s="394"/>
      <c r="D11" s="392"/>
      <c r="E11" s="102">
        <v>2734400000</v>
      </c>
      <c r="F11" s="29"/>
      <c r="G11" s="102">
        <v>423300000</v>
      </c>
    </row>
    <row r="12" spans="1:7" x14ac:dyDescent="0.3">
      <c r="B12" s="68" t="s">
        <v>981</v>
      </c>
      <c r="C12" s="501"/>
      <c r="D12" s="392"/>
      <c r="E12" s="284">
        <v>2734400000</v>
      </c>
      <c r="F12" s="285"/>
      <c r="G12" s="284">
        <v>423300000</v>
      </c>
    </row>
    <row r="13" spans="1:7" x14ac:dyDescent="0.3">
      <c r="B13" s="66" t="s">
        <v>982</v>
      </c>
      <c r="C13" s="394"/>
      <c r="D13" s="392"/>
      <c r="E13" s="102">
        <v>2734400000</v>
      </c>
      <c r="F13" s="29"/>
      <c r="G13" s="102">
        <v>423300000</v>
      </c>
    </row>
    <row r="14" spans="1:7" x14ac:dyDescent="0.3">
      <c r="B14" s="68" t="s">
        <v>983</v>
      </c>
      <c r="C14" s="501"/>
      <c r="D14" s="392"/>
      <c r="E14" s="284">
        <v>2734400000</v>
      </c>
      <c r="F14" s="285"/>
      <c r="G14" s="284">
        <v>423300000</v>
      </c>
    </row>
    <row r="15" spans="1:7" x14ac:dyDescent="0.3">
      <c r="B15" s="66" t="s">
        <v>984</v>
      </c>
      <c r="C15" s="394"/>
      <c r="D15" s="392"/>
      <c r="E15" s="102">
        <v>2734400000</v>
      </c>
      <c r="F15" s="29"/>
      <c r="G15" s="102">
        <v>423300000</v>
      </c>
    </row>
    <row r="16" spans="1:7" x14ac:dyDescent="0.3">
      <c r="B16" s="68" t="s">
        <v>985</v>
      </c>
      <c r="C16" s="501"/>
      <c r="D16" s="392"/>
      <c r="E16" s="284">
        <v>2734400000</v>
      </c>
      <c r="F16" s="285"/>
      <c r="G16" s="284">
        <v>423300000</v>
      </c>
    </row>
    <row r="17" spans="2:7" x14ac:dyDescent="0.3">
      <c r="B17" s="66" t="s">
        <v>986</v>
      </c>
      <c r="C17" s="394"/>
      <c r="D17" s="392"/>
      <c r="E17" s="102">
        <v>2734400000</v>
      </c>
      <c r="F17" s="29"/>
      <c r="G17" s="102">
        <v>423300000</v>
      </c>
    </row>
    <row r="18" spans="2:7" x14ac:dyDescent="0.3">
      <c r="B18" s="68" t="s">
        <v>987</v>
      </c>
      <c r="C18" s="501"/>
      <c r="D18" s="392"/>
      <c r="E18" s="284">
        <v>2734400000</v>
      </c>
      <c r="F18" s="285"/>
      <c r="G18" s="284">
        <v>423300000</v>
      </c>
    </row>
    <row r="19" spans="2:7" x14ac:dyDescent="0.3">
      <c r="B19" s="66" t="s">
        <v>988</v>
      </c>
      <c r="C19" s="394"/>
      <c r="D19" s="392"/>
      <c r="E19" s="102">
        <v>2734400000</v>
      </c>
      <c r="F19" s="29"/>
      <c r="G19" s="102">
        <v>423300000</v>
      </c>
    </row>
    <row r="20" spans="2:7" x14ac:dyDescent="0.3">
      <c r="B20" s="68" t="s">
        <v>989</v>
      </c>
      <c r="C20" s="501"/>
      <c r="D20" s="392"/>
      <c r="E20" s="284">
        <v>2734400000</v>
      </c>
      <c r="F20" s="285"/>
      <c r="G20" s="284">
        <v>423300000</v>
      </c>
    </row>
    <row r="21" spans="2:7" x14ac:dyDescent="0.3">
      <c r="B21" s="66" t="s">
        <v>990</v>
      </c>
      <c r="C21" s="394"/>
      <c r="D21" s="392"/>
      <c r="E21" s="102">
        <v>2590162820.0100002</v>
      </c>
      <c r="F21" s="29"/>
      <c r="G21" s="102">
        <v>423300000</v>
      </c>
    </row>
    <row r="22" spans="2:7" x14ac:dyDescent="0.3">
      <c r="B22" s="68" t="s">
        <v>991</v>
      </c>
      <c r="C22" s="501"/>
      <c r="D22" s="392"/>
      <c r="E22" s="284">
        <v>2446958671.5900002</v>
      </c>
      <c r="F22" s="285"/>
      <c r="G22" s="284">
        <v>423300000</v>
      </c>
    </row>
    <row r="23" spans="2:7" x14ac:dyDescent="0.3">
      <c r="B23" s="66" t="s">
        <v>992</v>
      </c>
      <c r="C23" s="394"/>
      <c r="D23" s="392"/>
      <c r="E23" s="102">
        <v>2341268105.8899999</v>
      </c>
      <c r="F23" s="29"/>
      <c r="G23" s="102">
        <v>386123342.41000003</v>
      </c>
    </row>
    <row r="24" spans="2:7" x14ac:dyDescent="0.3">
      <c r="B24" s="68" t="s">
        <v>993</v>
      </c>
      <c r="C24" s="501"/>
      <c r="D24" s="392"/>
      <c r="E24" s="284">
        <v>2250204967.2199998</v>
      </c>
      <c r="F24" s="285"/>
      <c r="G24" s="284">
        <v>363370419.33999997</v>
      </c>
    </row>
    <row r="25" spans="2:7" x14ac:dyDescent="0.3">
      <c r="B25" s="66" t="s">
        <v>994</v>
      </c>
      <c r="C25" s="394"/>
      <c r="D25" s="392"/>
      <c r="E25" s="102">
        <v>2160248518.7399998</v>
      </c>
      <c r="F25" s="29"/>
      <c r="G25" s="102">
        <v>348843959.36000001</v>
      </c>
    </row>
    <row r="26" spans="2:7" x14ac:dyDescent="0.3">
      <c r="B26" s="68" t="s">
        <v>995</v>
      </c>
      <c r="C26" s="501"/>
      <c r="D26" s="392"/>
      <c r="E26" s="284">
        <v>2067143292.72</v>
      </c>
      <c r="F26" s="285"/>
      <c r="G26" s="284">
        <v>333809024.52999997</v>
      </c>
    </row>
    <row r="27" spans="2:7" x14ac:dyDescent="0.3">
      <c r="B27" s="66" t="s">
        <v>996</v>
      </c>
      <c r="C27" s="394"/>
      <c r="D27" s="392"/>
      <c r="E27" s="102">
        <v>1979928433.05</v>
      </c>
      <c r="F27" s="29"/>
      <c r="G27" s="102">
        <v>319725285.24000001</v>
      </c>
    </row>
    <row r="28" spans="2:7" x14ac:dyDescent="0.3">
      <c r="B28" s="68" t="s">
        <v>997</v>
      </c>
      <c r="C28" s="501"/>
      <c r="D28" s="392"/>
      <c r="E28" s="284">
        <v>1893573444.5699999</v>
      </c>
      <c r="F28" s="285"/>
      <c r="G28" s="284">
        <v>305780400.72000003</v>
      </c>
    </row>
    <row r="29" spans="2:7" x14ac:dyDescent="0.3">
      <c r="B29" s="66" t="s">
        <v>998</v>
      </c>
      <c r="C29" s="394"/>
      <c r="D29" s="392"/>
      <c r="E29" s="102">
        <v>1811869774.1600001</v>
      </c>
      <c r="F29" s="29"/>
      <c r="G29" s="102">
        <v>292586626.20999998</v>
      </c>
    </row>
    <row r="30" spans="2:7" x14ac:dyDescent="0.3">
      <c r="B30" s="68" t="s">
        <v>999</v>
      </c>
      <c r="C30" s="501"/>
      <c r="D30" s="392"/>
      <c r="E30" s="284">
        <v>1731932829.73</v>
      </c>
      <c r="F30" s="285"/>
      <c r="G30" s="284">
        <v>279678148.35000002</v>
      </c>
    </row>
    <row r="31" spans="2:7" x14ac:dyDescent="0.3">
      <c r="B31" s="66" t="s">
        <v>1000</v>
      </c>
      <c r="C31" s="394"/>
      <c r="D31" s="392"/>
      <c r="E31" s="102">
        <v>1650377870.45</v>
      </c>
      <c r="F31" s="29"/>
      <c r="G31" s="102">
        <v>266508388.15000001</v>
      </c>
    </row>
    <row r="32" spans="2:7" x14ac:dyDescent="0.3">
      <c r="B32" s="68" t="s">
        <v>1001</v>
      </c>
      <c r="C32" s="501"/>
      <c r="D32" s="392"/>
      <c r="E32" s="284">
        <v>1566261225.78</v>
      </c>
      <c r="F32" s="285"/>
      <c r="G32" s="284">
        <v>252924958.71000001</v>
      </c>
    </row>
    <row r="33" spans="2:7" x14ac:dyDescent="0.3">
      <c r="B33" s="66" t="s">
        <v>1002</v>
      </c>
      <c r="C33" s="394"/>
      <c r="D33" s="392"/>
      <c r="E33" s="102">
        <v>1490412650.6900001</v>
      </c>
      <c r="F33" s="29"/>
      <c r="G33" s="102">
        <v>240676684.00999999</v>
      </c>
    </row>
    <row r="34" spans="2:7" x14ac:dyDescent="0.3">
      <c r="B34" s="68" t="s">
        <v>1003</v>
      </c>
      <c r="C34" s="501"/>
      <c r="D34" s="392"/>
      <c r="E34" s="284">
        <v>1416243299.8199999</v>
      </c>
      <c r="F34" s="285"/>
      <c r="G34" s="284">
        <v>228699575.93000001</v>
      </c>
    </row>
    <row r="35" spans="2:7" x14ac:dyDescent="0.3">
      <c r="B35" s="66" t="s">
        <v>1004</v>
      </c>
      <c r="C35" s="394"/>
      <c r="D35" s="392"/>
      <c r="E35" s="102">
        <v>1343338041.75</v>
      </c>
      <c r="F35" s="29"/>
      <c r="G35" s="102">
        <v>216926597.63999999</v>
      </c>
    </row>
    <row r="36" spans="2:7" x14ac:dyDescent="0.3">
      <c r="B36" s="68" t="s">
        <v>1005</v>
      </c>
      <c r="C36" s="501"/>
      <c r="D36" s="392"/>
      <c r="E36" s="284">
        <v>1274598751.8599999</v>
      </c>
      <c r="F36" s="285"/>
      <c r="G36" s="284">
        <v>205826353.47</v>
      </c>
    </row>
    <row r="37" spans="2:7" x14ac:dyDescent="0.3">
      <c r="B37" s="66" t="s">
        <v>1006</v>
      </c>
      <c r="C37" s="394"/>
      <c r="D37" s="392"/>
      <c r="E37" s="102">
        <v>1208584615.1600001</v>
      </c>
      <c r="F37" s="29"/>
      <c r="G37" s="102">
        <v>195166175.88</v>
      </c>
    </row>
    <row r="38" spans="2:7" x14ac:dyDescent="0.3">
      <c r="B38" s="68" t="s">
        <v>1007</v>
      </c>
      <c r="C38" s="501"/>
      <c r="D38" s="392"/>
      <c r="E38" s="284">
        <v>1138519970.6600001</v>
      </c>
      <c r="F38" s="285"/>
      <c r="G38" s="284">
        <v>183851909.12</v>
      </c>
    </row>
    <row r="39" spans="2:7" x14ac:dyDescent="0.3">
      <c r="B39" s="66" t="s">
        <v>1008</v>
      </c>
      <c r="C39" s="394"/>
      <c r="D39" s="392"/>
      <c r="E39" s="102">
        <v>1074327227.26</v>
      </c>
      <c r="F39" s="29"/>
      <c r="G39" s="102">
        <v>173485856.06</v>
      </c>
    </row>
    <row r="40" spans="2:7" x14ac:dyDescent="0.3">
      <c r="B40" s="68" t="s">
        <v>1009</v>
      </c>
      <c r="C40" s="501"/>
      <c r="D40" s="392"/>
      <c r="E40" s="284">
        <v>1013004538.16</v>
      </c>
      <c r="F40" s="285"/>
      <c r="G40" s="284">
        <v>163583268.69999999</v>
      </c>
    </row>
    <row r="41" spans="2:7" x14ac:dyDescent="0.3">
      <c r="B41" s="66" t="s">
        <v>1010</v>
      </c>
      <c r="C41" s="394"/>
      <c r="D41" s="392"/>
      <c r="E41" s="102">
        <v>957380894.73000002</v>
      </c>
      <c r="F41" s="29"/>
      <c r="G41" s="102">
        <v>154600981.78999999</v>
      </c>
    </row>
    <row r="42" spans="2:7" x14ac:dyDescent="0.3">
      <c r="B42" s="68" t="s">
        <v>1011</v>
      </c>
      <c r="C42" s="501"/>
      <c r="D42" s="392"/>
      <c r="E42" s="284">
        <v>902805572.08000004</v>
      </c>
      <c r="F42" s="285"/>
      <c r="G42" s="284">
        <v>145787981.13</v>
      </c>
    </row>
    <row r="43" spans="2:7" x14ac:dyDescent="0.3">
      <c r="B43" s="66" t="s">
        <v>1012</v>
      </c>
      <c r="C43" s="394"/>
      <c r="D43" s="392"/>
      <c r="E43" s="102">
        <v>843086475.26999998</v>
      </c>
      <c r="F43" s="29"/>
      <c r="G43" s="102">
        <v>136144347.05000001</v>
      </c>
    </row>
    <row r="44" spans="2:7" x14ac:dyDescent="0.3">
      <c r="B44" s="68" t="s">
        <v>1013</v>
      </c>
      <c r="C44" s="501"/>
      <c r="D44" s="392"/>
      <c r="E44" s="284">
        <v>785185250.62</v>
      </c>
      <c r="F44" s="285"/>
      <c r="G44" s="284">
        <v>126794268.97</v>
      </c>
    </row>
    <row r="45" spans="2:7" x14ac:dyDescent="0.3">
      <c r="B45" s="66" t="s">
        <v>1014</v>
      </c>
      <c r="C45" s="394"/>
      <c r="D45" s="392"/>
      <c r="E45" s="102">
        <v>736122395.88</v>
      </c>
      <c r="F45" s="29"/>
      <c r="G45" s="102">
        <v>118871439.53</v>
      </c>
    </row>
    <row r="46" spans="2:7" x14ac:dyDescent="0.3">
      <c r="B46" s="68" t="s">
        <v>1015</v>
      </c>
      <c r="C46" s="501"/>
      <c r="D46" s="392"/>
      <c r="E46" s="284">
        <v>689220788.24000001</v>
      </c>
      <c r="F46" s="285"/>
      <c r="G46" s="284">
        <v>111297615.34</v>
      </c>
    </row>
    <row r="47" spans="2:7" x14ac:dyDescent="0.3">
      <c r="B47" s="66" t="s">
        <v>1016</v>
      </c>
      <c r="C47" s="394"/>
      <c r="D47" s="392"/>
      <c r="E47" s="102">
        <v>640662923.11000001</v>
      </c>
      <c r="F47" s="29"/>
      <c r="G47" s="102">
        <v>103456333.29000001</v>
      </c>
    </row>
    <row r="48" spans="2:7" x14ac:dyDescent="0.3">
      <c r="B48" s="68" t="s">
        <v>1017</v>
      </c>
      <c r="C48" s="501"/>
      <c r="D48" s="392"/>
      <c r="E48" s="284">
        <v>594766981.10000002</v>
      </c>
      <c r="F48" s="285"/>
      <c r="G48" s="284">
        <v>96044907.25</v>
      </c>
    </row>
    <row r="49" spans="2:7" x14ac:dyDescent="0.3">
      <c r="B49" s="66" t="s">
        <v>1018</v>
      </c>
      <c r="C49" s="394"/>
      <c r="D49" s="392"/>
      <c r="E49" s="102">
        <v>560518878.08000004</v>
      </c>
      <c r="F49" s="29"/>
      <c r="G49" s="102">
        <v>90514412.129999995</v>
      </c>
    </row>
    <row r="50" spans="2:7" x14ac:dyDescent="0.3">
      <c r="B50" s="68" t="s">
        <v>1019</v>
      </c>
      <c r="C50" s="501"/>
      <c r="D50" s="392"/>
      <c r="E50" s="284">
        <v>521135813.33999997</v>
      </c>
      <c r="F50" s="285"/>
      <c r="G50" s="284">
        <v>84154706.719999999</v>
      </c>
    </row>
    <row r="51" spans="2:7" x14ac:dyDescent="0.3">
      <c r="B51" s="66" t="s">
        <v>1020</v>
      </c>
      <c r="C51" s="394"/>
      <c r="D51" s="392"/>
      <c r="E51" s="102">
        <v>484305009.64999998</v>
      </c>
      <c r="F51" s="29"/>
      <c r="G51" s="102">
        <v>78207148.689999998</v>
      </c>
    </row>
    <row r="52" spans="2:7" x14ac:dyDescent="0.3">
      <c r="B52" s="68" t="s">
        <v>1021</v>
      </c>
      <c r="C52" s="501"/>
      <c r="D52" s="392"/>
      <c r="E52" s="284">
        <v>450700468.56</v>
      </c>
      <c r="F52" s="285"/>
      <c r="G52" s="284">
        <v>72780578.079999998</v>
      </c>
    </row>
    <row r="53" spans="2:7" x14ac:dyDescent="0.3">
      <c r="B53" s="66" t="s">
        <v>1022</v>
      </c>
      <c r="C53" s="394"/>
      <c r="D53" s="392"/>
      <c r="E53" s="102">
        <v>419370355.39999998</v>
      </c>
      <c r="F53" s="29"/>
      <c r="G53" s="102">
        <v>67721289.459999993</v>
      </c>
    </row>
    <row r="54" spans="2:7" x14ac:dyDescent="0.3">
      <c r="B54" s="68" t="s">
        <v>1023</v>
      </c>
      <c r="C54" s="501"/>
      <c r="D54" s="392"/>
      <c r="E54" s="284">
        <v>387417753.39999998</v>
      </c>
      <c r="F54" s="285"/>
      <c r="G54" s="284">
        <v>62561479.310000002</v>
      </c>
    </row>
    <row r="55" spans="2:7" x14ac:dyDescent="0.3">
      <c r="B55" s="66" t="s">
        <v>1024</v>
      </c>
      <c r="C55" s="394"/>
      <c r="D55" s="392"/>
      <c r="E55" s="102">
        <v>350508610.29000002</v>
      </c>
      <c r="F55" s="29"/>
      <c r="G55" s="102">
        <v>56601270.789999999</v>
      </c>
    </row>
    <row r="56" spans="2:7" x14ac:dyDescent="0.3">
      <c r="B56" s="68" t="s">
        <v>1025</v>
      </c>
      <c r="C56" s="501"/>
      <c r="D56" s="392"/>
      <c r="E56" s="284">
        <v>313984946.86000001</v>
      </c>
      <c r="F56" s="285"/>
      <c r="G56" s="284">
        <v>50703310.810000002</v>
      </c>
    </row>
    <row r="57" spans="2:7" x14ac:dyDescent="0.3">
      <c r="B57" s="66" t="s">
        <v>1026</v>
      </c>
      <c r="C57" s="394"/>
      <c r="D57" s="392"/>
      <c r="E57" s="102">
        <v>297553837.17000002</v>
      </c>
      <c r="F57" s="29"/>
      <c r="G57" s="102">
        <v>48049961.740000002</v>
      </c>
    </row>
    <row r="58" spans="2:7" x14ac:dyDescent="0.3">
      <c r="B58" s="68" t="s">
        <v>1027</v>
      </c>
      <c r="C58" s="501"/>
      <c r="D58" s="392"/>
      <c r="E58" s="284">
        <v>288878961.33999997</v>
      </c>
      <c r="F58" s="285"/>
      <c r="G58" s="284">
        <v>46649114.57</v>
      </c>
    </row>
    <row r="59" spans="2:7" x14ac:dyDescent="0.3">
      <c r="B59" s="66" t="s">
        <v>1028</v>
      </c>
      <c r="C59" s="394"/>
      <c r="D59" s="392"/>
      <c r="E59" s="102">
        <v>280899621.51999998</v>
      </c>
      <c r="F59" s="29"/>
      <c r="G59" s="102">
        <v>45360584.810000002</v>
      </c>
    </row>
    <row r="60" spans="2:7" x14ac:dyDescent="0.3">
      <c r="B60" s="68" t="s">
        <v>1029</v>
      </c>
      <c r="C60" s="501"/>
      <c r="D60" s="392"/>
      <c r="E60" s="284">
        <v>273148100.73000002</v>
      </c>
      <c r="F60" s="285"/>
      <c r="G60" s="284">
        <v>44108844.020000003</v>
      </c>
    </row>
    <row r="61" spans="2:7" x14ac:dyDescent="0.3">
      <c r="B61" s="66" t="s">
        <v>1030</v>
      </c>
      <c r="C61" s="394"/>
      <c r="D61" s="392"/>
      <c r="E61" s="102">
        <v>265795905.34999999</v>
      </c>
      <c r="F61" s="29"/>
      <c r="G61" s="102">
        <v>42921587.590000004</v>
      </c>
    </row>
    <row r="62" spans="2:7" x14ac:dyDescent="0.3">
      <c r="B62" s="68" t="s">
        <v>1031</v>
      </c>
      <c r="C62" s="501"/>
      <c r="D62" s="392"/>
      <c r="E62" s="284">
        <v>258788268</v>
      </c>
      <c r="F62" s="285"/>
      <c r="G62" s="284">
        <v>41789971.5</v>
      </c>
    </row>
    <row r="63" spans="2:7" x14ac:dyDescent="0.3">
      <c r="B63" s="66" t="s">
        <v>1032</v>
      </c>
      <c r="C63" s="394"/>
      <c r="D63" s="392"/>
      <c r="E63" s="102">
        <v>0</v>
      </c>
      <c r="F63" s="29"/>
      <c r="G63" s="102">
        <v>0</v>
      </c>
    </row>
    <row r="64" spans="2:7" ht="0" hidden="1" customHeight="1" x14ac:dyDescent="0.3"/>
  </sheetData>
  <mergeCells count="65">
    <mergeCell ref="A1:C3"/>
    <mergeCell ref="D1:G1"/>
    <mergeCell ref="D2:G2"/>
    <mergeCell ref="D3:G3"/>
    <mergeCell ref="C4:D4"/>
    <mergeCell ref="B5:E5"/>
    <mergeCell ref="B6:E6"/>
    <mergeCell ref="C7:E7"/>
    <mergeCell ref="F7:G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s>
  <pageMargins left="0.25" right="0.25" top="0.25" bottom="0.25" header="0.25" footer="0.2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78AA-BDBF-4BB9-9BA9-F0AC1A2C8C7C}">
  <dimension ref="A1:J11"/>
  <sheetViews>
    <sheetView showGridLines="0" workbookViewId="0">
      <selection activeCell="E1" sqref="E1:J1"/>
    </sheetView>
  </sheetViews>
  <sheetFormatPr defaultRowHeight="14.4" x14ac:dyDescent="0.3"/>
  <cols>
    <col min="1" max="1" width="1.33203125" customWidth="1"/>
    <col min="2" max="2" width="0.33203125" customWidth="1"/>
    <col min="3" max="3" width="16.33203125" customWidth="1"/>
    <col min="4" max="4" width="15.6640625" customWidth="1"/>
    <col min="5" max="5" width="4.6640625" customWidth="1"/>
    <col min="6" max="7" width="20.5546875" customWidth="1"/>
    <col min="8" max="8" width="80.33203125" customWidth="1"/>
    <col min="9" max="10" width="0.33203125" customWidth="1"/>
  </cols>
  <sheetData>
    <row r="1" spans="1:10" ht="18" customHeight="1" x14ac:dyDescent="0.3">
      <c r="A1" s="349"/>
      <c r="B1" s="349"/>
      <c r="C1" s="349"/>
      <c r="D1" s="349"/>
      <c r="E1" s="350" t="s">
        <v>0</v>
      </c>
      <c r="F1" s="349"/>
      <c r="G1" s="349"/>
      <c r="H1" s="349"/>
      <c r="I1" s="349"/>
      <c r="J1" s="349"/>
    </row>
    <row r="2" spans="1:10" ht="18" customHeight="1" x14ac:dyDescent="0.3">
      <c r="A2" s="349"/>
      <c r="B2" s="349"/>
      <c r="C2" s="349"/>
      <c r="D2" s="349"/>
      <c r="E2" s="350" t="s">
        <v>1</v>
      </c>
      <c r="F2" s="349"/>
      <c r="G2" s="349"/>
      <c r="H2" s="349"/>
      <c r="I2" s="349"/>
      <c r="J2" s="349"/>
    </row>
    <row r="3" spans="1:10" ht="18" customHeight="1" x14ac:dyDescent="0.3">
      <c r="A3" s="349"/>
      <c r="B3" s="349"/>
      <c r="C3" s="349"/>
      <c r="D3" s="349"/>
      <c r="E3" s="350" t="s">
        <v>2</v>
      </c>
      <c r="F3" s="349"/>
      <c r="G3" s="349"/>
      <c r="H3" s="349"/>
      <c r="I3" s="349"/>
      <c r="J3" s="349"/>
    </row>
    <row r="4" spans="1:10" x14ac:dyDescent="0.3">
      <c r="A4" s="26" t="s">
        <v>2</v>
      </c>
      <c r="B4" s="389" t="s">
        <v>2</v>
      </c>
      <c r="C4" s="349"/>
      <c r="D4" s="389" t="s">
        <v>2</v>
      </c>
      <c r="E4" s="349"/>
      <c r="F4" s="26" t="s">
        <v>2</v>
      </c>
      <c r="G4" s="26" t="s">
        <v>2</v>
      </c>
      <c r="H4" s="389" t="s">
        <v>2</v>
      </c>
      <c r="I4" s="349"/>
    </row>
    <row r="5" spans="1:10" ht="15.6" x14ac:dyDescent="0.3">
      <c r="A5" s="3" t="s">
        <v>2</v>
      </c>
      <c r="B5" s="351" t="s">
        <v>46</v>
      </c>
      <c r="C5" s="349"/>
      <c r="D5" s="349"/>
      <c r="E5" s="349"/>
      <c r="F5" s="349"/>
      <c r="G5" s="349"/>
      <c r="H5" s="349"/>
      <c r="I5" s="349"/>
    </row>
    <row r="6" spans="1:10" x14ac:dyDescent="0.3">
      <c r="A6" s="26" t="s">
        <v>2</v>
      </c>
      <c r="B6" s="389" t="s">
        <v>2</v>
      </c>
      <c r="C6" s="349"/>
      <c r="D6" s="389" t="s">
        <v>2</v>
      </c>
      <c r="E6" s="349"/>
      <c r="F6" s="26" t="s">
        <v>2</v>
      </c>
      <c r="G6" s="26" t="s">
        <v>2</v>
      </c>
      <c r="H6" s="389" t="s">
        <v>2</v>
      </c>
      <c r="I6" s="349"/>
    </row>
    <row r="7" spans="1:10" ht="409.2" customHeight="1" x14ac:dyDescent="0.3">
      <c r="C7" s="506"/>
      <c r="D7" s="507"/>
      <c r="E7" s="507"/>
      <c r="F7" s="507"/>
      <c r="G7" s="507"/>
      <c r="H7" s="507"/>
      <c r="I7" s="508"/>
    </row>
    <row r="8" spans="1:10" ht="37.5" customHeight="1" x14ac:dyDescent="0.3">
      <c r="C8" s="509"/>
      <c r="D8" s="510"/>
      <c r="E8" s="510"/>
      <c r="F8" s="510"/>
      <c r="G8" s="510"/>
      <c r="H8" s="510"/>
      <c r="I8" s="511"/>
    </row>
    <row r="9" spans="1:10" ht="31.5" customHeight="1" x14ac:dyDescent="0.3"/>
    <row r="10" spans="1:10" ht="409.2" customHeight="1" x14ac:dyDescent="0.3">
      <c r="B10" s="506"/>
      <c r="C10" s="507"/>
      <c r="D10" s="507"/>
      <c r="E10" s="507"/>
      <c r="F10" s="507"/>
      <c r="G10" s="507"/>
      <c r="H10" s="508"/>
    </row>
    <row r="11" spans="1:10" ht="37.5" customHeight="1" x14ac:dyDescent="0.3">
      <c r="B11" s="509"/>
      <c r="C11" s="510"/>
      <c r="D11" s="510"/>
      <c r="E11" s="510"/>
      <c r="F11" s="510"/>
      <c r="G11" s="510"/>
      <c r="H11" s="511"/>
    </row>
  </sheetData>
  <mergeCells count="13">
    <mergeCell ref="B10:H11"/>
    <mergeCell ref="A1:D3"/>
    <mergeCell ref="E1:J1"/>
    <mergeCell ref="E2:J2"/>
    <mergeCell ref="E3:J3"/>
    <mergeCell ref="B4:C4"/>
    <mergeCell ref="D4:E4"/>
    <mergeCell ref="H4:I4"/>
    <mergeCell ref="B5:I5"/>
    <mergeCell ref="B6:C6"/>
    <mergeCell ref="D6:E6"/>
    <mergeCell ref="H6:I6"/>
    <mergeCell ref="C7:I8"/>
  </mergeCells>
  <pageMargins left="0.25" right="0.25" top="0.25" bottom="0.25" header="0.25" footer="0.2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9"/>
  <sheetViews>
    <sheetView showGridLines="0" workbookViewId="0">
      <selection activeCell="P14" sqref="P14"/>
    </sheetView>
  </sheetViews>
  <sheetFormatPr defaultRowHeight="14.4" x14ac:dyDescent="0.3"/>
  <cols>
    <col min="1" max="1" width="1.33203125" customWidth="1"/>
    <col min="2" max="2" width="16.5546875" customWidth="1"/>
    <col min="3" max="3" width="15.6640625" customWidth="1"/>
    <col min="4" max="4" width="4.6640625" customWidth="1"/>
    <col min="5" max="6" width="20.5546875" customWidth="1"/>
    <col min="7" max="7" width="23.33203125" customWidth="1"/>
  </cols>
  <sheetData>
    <row r="1" spans="1:7" ht="18" customHeight="1" x14ac:dyDescent="0.3">
      <c r="A1" s="349"/>
      <c r="B1" s="349"/>
      <c r="C1" s="349"/>
      <c r="D1" s="350" t="s">
        <v>0</v>
      </c>
      <c r="E1" s="349"/>
      <c r="F1" s="349"/>
      <c r="G1" s="349"/>
    </row>
    <row r="2" spans="1:7" ht="18" customHeight="1" x14ac:dyDescent="0.3">
      <c r="A2" s="349"/>
      <c r="B2" s="349"/>
      <c r="C2" s="349"/>
      <c r="D2" s="350" t="s">
        <v>1</v>
      </c>
      <c r="E2" s="349"/>
      <c r="F2" s="349"/>
      <c r="G2" s="349"/>
    </row>
    <row r="3" spans="1:7" ht="18" customHeight="1" x14ac:dyDescent="0.3">
      <c r="A3" s="349"/>
      <c r="B3" s="349"/>
      <c r="C3" s="349"/>
      <c r="D3" s="350" t="s">
        <v>2</v>
      </c>
      <c r="E3" s="349"/>
      <c r="F3" s="349"/>
      <c r="G3" s="349"/>
    </row>
    <row r="4" spans="1:7" x14ac:dyDescent="0.3">
      <c r="A4" s="26" t="s">
        <v>2</v>
      </c>
      <c r="B4" s="26" t="s">
        <v>2</v>
      </c>
      <c r="C4" s="389" t="s">
        <v>2</v>
      </c>
      <c r="D4" s="349"/>
      <c r="E4" s="26" t="s">
        <v>2</v>
      </c>
      <c r="F4" s="26" t="s">
        <v>2</v>
      </c>
      <c r="G4" s="26" t="s">
        <v>2</v>
      </c>
    </row>
    <row r="5" spans="1:7" ht="15.6" x14ac:dyDescent="0.3">
      <c r="A5" s="351" t="s">
        <v>48</v>
      </c>
      <c r="B5" s="349"/>
      <c r="C5" s="349"/>
      <c r="D5" s="349"/>
      <c r="E5" s="349"/>
      <c r="F5" s="3" t="s">
        <v>2</v>
      </c>
      <c r="G5" s="3" t="s">
        <v>2</v>
      </c>
    </row>
    <row r="6" spans="1:7" x14ac:dyDescent="0.3">
      <c r="A6" s="26" t="s">
        <v>2</v>
      </c>
      <c r="B6" s="26" t="s">
        <v>2</v>
      </c>
      <c r="C6" s="389" t="s">
        <v>2</v>
      </c>
      <c r="D6" s="349"/>
      <c r="E6" s="26" t="s">
        <v>2</v>
      </c>
      <c r="F6" s="26" t="s">
        <v>2</v>
      </c>
      <c r="G6" s="26" t="s">
        <v>2</v>
      </c>
    </row>
    <row r="7" spans="1:7" ht="39.6" x14ac:dyDescent="0.3">
      <c r="A7" s="26" t="s">
        <v>2</v>
      </c>
      <c r="B7" s="132" t="s">
        <v>479</v>
      </c>
      <c r="C7" s="512" t="s">
        <v>480</v>
      </c>
      <c r="D7" s="392"/>
      <c r="E7" s="133" t="s">
        <v>481</v>
      </c>
      <c r="F7" s="133" t="s">
        <v>482</v>
      </c>
      <c r="G7" s="133" t="s">
        <v>483</v>
      </c>
    </row>
    <row r="8" spans="1:7" x14ac:dyDescent="0.3">
      <c r="A8" s="26" t="s">
        <v>2</v>
      </c>
      <c r="B8" s="134" t="s">
        <v>484</v>
      </c>
      <c r="C8" s="513">
        <v>56291403.149999999</v>
      </c>
      <c r="D8" s="392"/>
      <c r="E8" s="135">
        <v>26466288.27</v>
      </c>
      <c r="F8" s="135">
        <v>82757691.420000002</v>
      </c>
      <c r="G8" s="135">
        <v>59469619.340000004</v>
      </c>
    </row>
    <row r="9" spans="1:7" x14ac:dyDescent="0.3">
      <c r="A9" s="26" t="s">
        <v>2</v>
      </c>
      <c r="B9" s="130" t="s">
        <v>485</v>
      </c>
      <c r="C9" s="514">
        <v>60716089.530000001</v>
      </c>
      <c r="D9" s="392"/>
      <c r="E9" s="136">
        <v>25784717.539999999</v>
      </c>
      <c r="F9" s="136">
        <v>86500807.069999993</v>
      </c>
      <c r="G9" s="136">
        <v>60716089.530000001</v>
      </c>
    </row>
    <row r="10" spans="1:7" x14ac:dyDescent="0.3">
      <c r="A10" s="26" t="s">
        <v>2</v>
      </c>
      <c r="B10" s="134" t="s">
        <v>486</v>
      </c>
      <c r="C10" s="513">
        <v>61753898.43</v>
      </c>
      <c r="D10" s="392"/>
      <c r="E10" s="135">
        <v>25367132.07</v>
      </c>
      <c r="F10" s="135">
        <v>87121030.5</v>
      </c>
      <c r="G10" s="135">
        <v>61753898.43</v>
      </c>
    </row>
    <row r="11" spans="1:7" x14ac:dyDescent="0.3">
      <c r="A11" s="26" t="s">
        <v>2</v>
      </c>
      <c r="B11" s="130" t="s">
        <v>487</v>
      </c>
      <c r="C11" s="514">
        <v>72622502.549999997</v>
      </c>
      <c r="D11" s="392"/>
      <c r="E11" s="136">
        <v>24956548.899999999</v>
      </c>
      <c r="F11" s="136">
        <v>97579051.450000003</v>
      </c>
      <c r="G11" s="136">
        <v>72622502.549999997</v>
      </c>
    </row>
    <row r="12" spans="1:7" x14ac:dyDescent="0.3">
      <c r="A12" s="26" t="s">
        <v>2</v>
      </c>
      <c r="B12" s="134" t="s">
        <v>488</v>
      </c>
      <c r="C12" s="513">
        <v>67474539.209999993</v>
      </c>
      <c r="D12" s="392"/>
      <c r="E12" s="135">
        <v>24471956.460000001</v>
      </c>
      <c r="F12" s="135">
        <v>91946495.670000002</v>
      </c>
      <c r="G12" s="135">
        <v>67474539.209999993</v>
      </c>
    </row>
    <row r="13" spans="1:7" x14ac:dyDescent="0.3">
      <c r="A13" s="26" t="s">
        <v>2</v>
      </c>
      <c r="B13" s="130" t="s">
        <v>489</v>
      </c>
      <c r="C13" s="514">
        <v>66456715.939999998</v>
      </c>
      <c r="D13" s="392"/>
      <c r="E13" s="136">
        <v>24022312.68</v>
      </c>
      <c r="F13" s="136">
        <v>90479028.620000005</v>
      </c>
      <c r="G13" s="136">
        <v>66456715.939999998</v>
      </c>
    </row>
    <row r="14" spans="1:7" x14ac:dyDescent="0.3">
      <c r="A14" s="26" t="s">
        <v>2</v>
      </c>
      <c r="B14" s="134" t="s">
        <v>490</v>
      </c>
      <c r="C14" s="513">
        <v>65376276.469999999</v>
      </c>
      <c r="D14" s="392"/>
      <c r="E14" s="135">
        <v>23578992.440000001</v>
      </c>
      <c r="F14" s="135">
        <v>88955268.909999996</v>
      </c>
      <c r="G14" s="135">
        <v>65376276.469999999</v>
      </c>
    </row>
    <row r="15" spans="1:7" x14ac:dyDescent="0.3">
      <c r="A15" s="26" t="s">
        <v>2</v>
      </c>
      <c r="B15" s="130" t="s">
        <v>491</v>
      </c>
      <c r="C15" s="514">
        <v>63241431.609999999</v>
      </c>
      <c r="D15" s="392"/>
      <c r="E15" s="136">
        <v>23142813.699999999</v>
      </c>
      <c r="F15" s="136">
        <v>86384245.310000002</v>
      </c>
      <c r="G15" s="136">
        <v>63241431.609999999</v>
      </c>
    </row>
    <row r="16" spans="1:7" x14ac:dyDescent="0.3">
      <c r="A16" s="26" t="s">
        <v>2</v>
      </c>
      <c r="B16" s="134" t="s">
        <v>492</v>
      </c>
      <c r="C16" s="513">
        <v>70290439.599999994</v>
      </c>
      <c r="D16" s="392"/>
      <c r="E16" s="135">
        <v>22721508.420000002</v>
      </c>
      <c r="F16" s="135">
        <v>93011948.019999996</v>
      </c>
      <c r="G16" s="135">
        <v>70290439.599999994</v>
      </c>
    </row>
    <row r="17" spans="1:7" x14ac:dyDescent="0.3">
      <c r="A17" s="26" t="s">
        <v>2</v>
      </c>
      <c r="B17" s="130" t="s">
        <v>493</v>
      </c>
      <c r="C17" s="514">
        <v>78167510.829999998</v>
      </c>
      <c r="D17" s="392"/>
      <c r="E17" s="136">
        <v>22253487.609999999</v>
      </c>
      <c r="F17" s="136">
        <v>100420998.44</v>
      </c>
      <c r="G17" s="136">
        <v>78167510.829999998</v>
      </c>
    </row>
    <row r="18" spans="1:7" x14ac:dyDescent="0.3">
      <c r="A18" s="26" t="s">
        <v>2</v>
      </c>
      <c r="B18" s="134" t="s">
        <v>494</v>
      </c>
      <c r="C18" s="513">
        <v>75371260.840000004</v>
      </c>
      <c r="D18" s="392"/>
      <c r="E18" s="135">
        <v>21731718.98</v>
      </c>
      <c r="F18" s="135">
        <v>97102979.819999993</v>
      </c>
      <c r="G18" s="135">
        <v>75371260.840000004</v>
      </c>
    </row>
    <row r="19" spans="1:7" x14ac:dyDescent="0.3">
      <c r="A19" s="26" t="s">
        <v>2</v>
      </c>
      <c r="B19" s="130" t="s">
        <v>495</v>
      </c>
      <c r="C19" s="514">
        <v>78436206.099999994</v>
      </c>
      <c r="D19" s="392"/>
      <c r="E19" s="136">
        <v>21229485.280000001</v>
      </c>
      <c r="F19" s="136">
        <v>99665691.379999995</v>
      </c>
      <c r="G19" s="136">
        <v>78436206.099999994</v>
      </c>
    </row>
    <row r="20" spans="1:7" x14ac:dyDescent="0.3">
      <c r="A20" s="26" t="s">
        <v>2</v>
      </c>
      <c r="B20" s="134" t="s">
        <v>496</v>
      </c>
      <c r="C20" s="513">
        <v>83818824.650000006</v>
      </c>
      <c r="D20" s="392"/>
      <c r="E20" s="135">
        <v>20706329.829999998</v>
      </c>
      <c r="F20" s="135">
        <v>104525154.48</v>
      </c>
      <c r="G20" s="135">
        <v>83818824.650000006</v>
      </c>
    </row>
    <row r="21" spans="1:7" x14ac:dyDescent="0.3">
      <c r="A21" s="26" t="s">
        <v>2</v>
      </c>
      <c r="B21" s="130" t="s">
        <v>497</v>
      </c>
      <c r="C21" s="514">
        <v>77225547.480000004</v>
      </c>
      <c r="D21" s="392"/>
      <c r="E21" s="136">
        <v>20147584.359999999</v>
      </c>
      <c r="F21" s="136">
        <v>97373131.840000004</v>
      </c>
      <c r="G21" s="136">
        <v>77225547.480000004</v>
      </c>
    </row>
    <row r="22" spans="1:7" x14ac:dyDescent="0.3">
      <c r="A22" s="26" t="s">
        <v>2</v>
      </c>
      <c r="B22" s="134" t="s">
        <v>498</v>
      </c>
      <c r="C22" s="513">
        <v>80317640.659999996</v>
      </c>
      <c r="D22" s="392"/>
      <c r="E22" s="135">
        <v>19632642.43</v>
      </c>
      <c r="F22" s="135">
        <v>99950283.090000004</v>
      </c>
      <c r="G22" s="135">
        <v>80317640.659999996</v>
      </c>
    </row>
    <row r="23" spans="1:7" x14ac:dyDescent="0.3">
      <c r="A23" s="26" t="s">
        <v>2</v>
      </c>
      <c r="B23" s="130" t="s">
        <v>499</v>
      </c>
      <c r="C23" s="514">
        <v>92091265.159999996</v>
      </c>
      <c r="D23" s="392"/>
      <c r="E23" s="136">
        <v>19096975.210000001</v>
      </c>
      <c r="F23" s="136">
        <v>111188240.37</v>
      </c>
      <c r="G23" s="136">
        <v>92091265.159999996</v>
      </c>
    </row>
    <row r="24" spans="1:7" x14ac:dyDescent="0.3">
      <c r="A24" s="26" t="s">
        <v>2</v>
      </c>
      <c r="B24" s="134" t="s">
        <v>500</v>
      </c>
      <c r="C24" s="513">
        <v>85674758.390000001</v>
      </c>
      <c r="D24" s="392"/>
      <c r="E24" s="135">
        <v>18483344.280000001</v>
      </c>
      <c r="F24" s="135">
        <v>104158102.67</v>
      </c>
      <c r="G24" s="135">
        <v>85674758.390000001</v>
      </c>
    </row>
    <row r="25" spans="1:7" x14ac:dyDescent="0.3">
      <c r="A25" s="26" t="s">
        <v>2</v>
      </c>
      <c r="B25" s="130" t="s">
        <v>501</v>
      </c>
      <c r="C25" s="514">
        <v>89351820.650000006</v>
      </c>
      <c r="D25" s="392"/>
      <c r="E25" s="136">
        <v>17912856.100000001</v>
      </c>
      <c r="F25" s="136">
        <v>107264676.75</v>
      </c>
      <c r="G25" s="136">
        <v>89351820.650000006</v>
      </c>
    </row>
    <row r="26" spans="1:7" x14ac:dyDescent="0.3">
      <c r="A26" s="26" t="s">
        <v>2</v>
      </c>
      <c r="B26" s="134" t="s">
        <v>502</v>
      </c>
      <c r="C26" s="513">
        <v>84939871.609999999</v>
      </c>
      <c r="D26" s="392"/>
      <c r="E26" s="135">
        <v>17316067.699999999</v>
      </c>
      <c r="F26" s="135">
        <v>102255939.31</v>
      </c>
      <c r="G26" s="135">
        <v>84939871.609999999</v>
      </c>
    </row>
    <row r="27" spans="1:7" x14ac:dyDescent="0.3">
      <c r="A27" s="26" t="s">
        <v>2</v>
      </c>
      <c r="B27" s="130" t="s">
        <v>503</v>
      </c>
      <c r="C27" s="514">
        <v>86446082.409999996</v>
      </c>
      <c r="D27" s="392"/>
      <c r="E27" s="136">
        <v>16751048.390000001</v>
      </c>
      <c r="F27" s="136">
        <v>103197130.8</v>
      </c>
      <c r="G27" s="136">
        <v>86446082.409999996</v>
      </c>
    </row>
    <row r="28" spans="1:7" x14ac:dyDescent="0.3">
      <c r="A28" s="26" t="s">
        <v>2</v>
      </c>
      <c r="B28" s="134" t="s">
        <v>504</v>
      </c>
      <c r="C28" s="513">
        <v>95450396.560000002</v>
      </c>
      <c r="D28" s="392"/>
      <c r="E28" s="135">
        <v>16173985.93</v>
      </c>
      <c r="F28" s="135">
        <v>111624382.48999999</v>
      </c>
      <c r="G28" s="135">
        <v>95450396.560000002</v>
      </c>
    </row>
    <row r="29" spans="1:7" x14ac:dyDescent="0.3">
      <c r="A29" s="26" t="s">
        <v>2</v>
      </c>
      <c r="B29" s="130" t="s">
        <v>505</v>
      </c>
      <c r="C29" s="514">
        <v>106972200.45999999</v>
      </c>
      <c r="D29" s="392"/>
      <c r="E29" s="136">
        <v>15537788.07</v>
      </c>
      <c r="F29" s="136">
        <v>122509988.53</v>
      </c>
      <c r="G29" s="136">
        <v>106972200.45999999</v>
      </c>
    </row>
    <row r="30" spans="1:7" x14ac:dyDescent="0.3">
      <c r="A30" s="26" t="s">
        <v>2</v>
      </c>
      <c r="B30" s="134" t="s">
        <v>506</v>
      </c>
      <c r="C30" s="513">
        <v>93892408.180000007</v>
      </c>
      <c r="D30" s="392"/>
      <c r="E30" s="135">
        <v>14824119.67</v>
      </c>
      <c r="F30" s="135">
        <v>108716527.84999999</v>
      </c>
      <c r="G30" s="135">
        <v>93892408.180000007</v>
      </c>
    </row>
    <row r="31" spans="1:7" x14ac:dyDescent="0.3">
      <c r="A31" s="26" t="s">
        <v>2</v>
      </c>
      <c r="B31" s="130" t="s">
        <v>507</v>
      </c>
      <c r="C31" s="514">
        <v>95467339.75</v>
      </c>
      <c r="D31" s="392"/>
      <c r="E31" s="136">
        <v>14198319.130000001</v>
      </c>
      <c r="F31" s="136">
        <v>109665658.88</v>
      </c>
      <c r="G31" s="136">
        <v>95467339.75</v>
      </c>
    </row>
    <row r="32" spans="1:7" x14ac:dyDescent="0.3">
      <c r="A32" s="26" t="s">
        <v>2</v>
      </c>
      <c r="B32" s="134" t="s">
        <v>508</v>
      </c>
      <c r="C32" s="513">
        <v>97984064.549999997</v>
      </c>
      <c r="D32" s="392"/>
      <c r="E32" s="135">
        <v>13562913.73</v>
      </c>
      <c r="F32" s="135">
        <v>111546978.28</v>
      </c>
      <c r="G32" s="135">
        <v>97984064.549999997</v>
      </c>
    </row>
    <row r="33" spans="1:7" x14ac:dyDescent="0.3">
      <c r="A33" s="26" t="s">
        <v>2</v>
      </c>
      <c r="B33" s="130" t="s">
        <v>509</v>
      </c>
      <c r="C33" s="514">
        <v>93373647.400000006</v>
      </c>
      <c r="D33" s="392"/>
      <c r="E33" s="136">
        <v>12908449.99</v>
      </c>
      <c r="F33" s="136">
        <v>106282097.39</v>
      </c>
      <c r="G33" s="136">
        <v>93373647.400000006</v>
      </c>
    </row>
    <row r="34" spans="1:7" x14ac:dyDescent="0.3">
      <c r="A34" s="26" t="s">
        <v>2</v>
      </c>
      <c r="B34" s="134" t="s">
        <v>510</v>
      </c>
      <c r="C34" s="513">
        <v>91951487.409999996</v>
      </c>
      <c r="D34" s="392"/>
      <c r="E34" s="135">
        <v>12287066.4</v>
      </c>
      <c r="F34" s="135">
        <v>104238553.81</v>
      </c>
      <c r="G34" s="135">
        <v>91951487.409999996</v>
      </c>
    </row>
    <row r="35" spans="1:7" x14ac:dyDescent="0.3">
      <c r="A35" s="26" t="s">
        <v>2</v>
      </c>
      <c r="B35" s="130" t="s">
        <v>511</v>
      </c>
      <c r="C35" s="514">
        <v>107583544.76000001</v>
      </c>
      <c r="D35" s="392"/>
      <c r="E35" s="136">
        <v>11673041.17</v>
      </c>
      <c r="F35" s="136">
        <v>119256585.93000001</v>
      </c>
      <c r="G35" s="136">
        <v>107583544.76000001</v>
      </c>
    </row>
    <row r="36" spans="1:7" x14ac:dyDescent="0.3">
      <c r="A36" s="26" t="s">
        <v>2</v>
      </c>
      <c r="B36" s="134" t="s">
        <v>512</v>
      </c>
      <c r="C36" s="513">
        <v>98187869.079999998</v>
      </c>
      <c r="D36" s="392"/>
      <c r="E36" s="135">
        <v>10956403.73</v>
      </c>
      <c r="F36" s="135">
        <v>109144272.81</v>
      </c>
      <c r="G36" s="135">
        <v>98187869.079999998</v>
      </c>
    </row>
    <row r="37" spans="1:7" x14ac:dyDescent="0.3">
      <c r="A37" s="26" t="s">
        <v>2</v>
      </c>
      <c r="B37" s="130" t="s">
        <v>513</v>
      </c>
      <c r="C37" s="514">
        <v>96045033.620000005</v>
      </c>
      <c r="D37" s="392"/>
      <c r="E37" s="136">
        <v>10302188.789999999</v>
      </c>
      <c r="F37" s="136">
        <v>106347222.41</v>
      </c>
      <c r="G37" s="136">
        <v>96045033.620000005</v>
      </c>
    </row>
    <row r="38" spans="1:7" x14ac:dyDescent="0.3">
      <c r="A38" s="26" t="s">
        <v>2</v>
      </c>
      <c r="B38" s="134" t="s">
        <v>514</v>
      </c>
      <c r="C38" s="513">
        <v>85986417.120000005</v>
      </c>
      <c r="D38" s="392"/>
      <c r="E38" s="135">
        <v>9660999.5500000007</v>
      </c>
      <c r="F38" s="135">
        <v>95647416.670000002</v>
      </c>
      <c r="G38" s="135">
        <v>85986417.120000005</v>
      </c>
    </row>
    <row r="39" spans="1:7" x14ac:dyDescent="0.3">
      <c r="A39" s="26" t="s">
        <v>2</v>
      </c>
      <c r="B39" s="130" t="s">
        <v>515</v>
      </c>
      <c r="C39" s="514">
        <v>88012693.079999998</v>
      </c>
      <c r="D39" s="392"/>
      <c r="E39" s="136">
        <v>9087355.6099999994</v>
      </c>
      <c r="F39" s="136">
        <v>97100048.689999998</v>
      </c>
      <c r="G39" s="136">
        <v>88012693.079999998</v>
      </c>
    </row>
    <row r="40" spans="1:7" x14ac:dyDescent="0.3">
      <c r="A40" s="26" t="s">
        <v>2</v>
      </c>
      <c r="B40" s="134" t="s">
        <v>516</v>
      </c>
      <c r="C40" s="513">
        <v>107432943.38</v>
      </c>
      <c r="D40" s="392"/>
      <c r="E40" s="135">
        <v>8501198.9000000004</v>
      </c>
      <c r="F40" s="135">
        <v>115934142.28</v>
      </c>
      <c r="G40" s="135">
        <v>107432943.38</v>
      </c>
    </row>
    <row r="41" spans="1:7" x14ac:dyDescent="0.3">
      <c r="A41" s="26" t="s">
        <v>2</v>
      </c>
      <c r="B41" s="130" t="s">
        <v>517</v>
      </c>
      <c r="C41" s="514">
        <v>107939668.93000001</v>
      </c>
      <c r="D41" s="392"/>
      <c r="E41" s="136">
        <v>7785801.7000000002</v>
      </c>
      <c r="F41" s="136">
        <v>115725470.63</v>
      </c>
      <c r="G41" s="136">
        <v>107939668.93000001</v>
      </c>
    </row>
    <row r="42" spans="1:7" x14ac:dyDescent="0.3">
      <c r="A42" s="26" t="s">
        <v>2</v>
      </c>
      <c r="B42" s="134" t="s">
        <v>518</v>
      </c>
      <c r="C42" s="513">
        <v>87802219.540000007</v>
      </c>
      <c r="D42" s="392"/>
      <c r="E42" s="135">
        <v>7065575.3799999999</v>
      </c>
      <c r="F42" s="135">
        <v>94867794.920000002</v>
      </c>
      <c r="G42" s="135">
        <v>87802219.540000007</v>
      </c>
    </row>
    <row r="43" spans="1:7" x14ac:dyDescent="0.3">
      <c r="A43" s="26" t="s">
        <v>2</v>
      </c>
      <c r="B43" s="130" t="s">
        <v>519</v>
      </c>
      <c r="C43" s="514">
        <v>86229565.489999995</v>
      </c>
      <c r="D43" s="392"/>
      <c r="E43" s="136">
        <v>6480516.9400000004</v>
      </c>
      <c r="F43" s="136">
        <v>92710082.430000007</v>
      </c>
      <c r="G43" s="136">
        <v>86229565.489999995</v>
      </c>
    </row>
    <row r="44" spans="1:7" x14ac:dyDescent="0.3">
      <c r="A44" s="26" t="s">
        <v>2</v>
      </c>
      <c r="B44" s="134" t="s">
        <v>520</v>
      </c>
      <c r="C44" s="513">
        <v>96082285.840000004</v>
      </c>
      <c r="D44" s="392"/>
      <c r="E44" s="135">
        <v>5904880.04</v>
      </c>
      <c r="F44" s="135">
        <v>101987165.88</v>
      </c>
      <c r="G44" s="135">
        <v>96082285.840000004</v>
      </c>
    </row>
    <row r="45" spans="1:7" x14ac:dyDescent="0.3">
      <c r="A45" s="26" t="s">
        <v>2</v>
      </c>
      <c r="B45" s="130" t="s">
        <v>521</v>
      </c>
      <c r="C45" s="514">
        <v>93023212.370000005</v>
      </c>
      <c r="D45" s="392"/>
      <c r="E45" s="136">
        <v>5265158.6399999997</v>
      </c>
      <c r="F45" s="136">
        <v>98288371.010000005</v>
      </c>
      <c r="G45" s="136">
        <v>93023212.370000005</v>
      </c>
    </row>
    <row r="46" spans="1:7" x14ac:dyDescent="0.3">
      <c r="A46" s="26" t="s">
        <v>2</v>
      </c>
      <c r="B46" s="134" t="s">
        <v>522</v>
      </c>
      <c r="C46" s="513">
        <v>61076354.93</v>
      </c>
      <c r="D46" s="392"/>
      <c r="E46" s="135">
        <v>4643258.2699999996</v>
      </c>
      <c r="F46" s="135">
        <v>65719613.200000003</v>
      </c>
      <c r="G46" s="135">
        <v>61076354.93</v>
      </c>
    </row>
    <row r="47" spans="1:7" x14ac:dyDescent="0.3">
      <c r="A47" s="26" t="s">
        <v>2</v>
      </c>
      <c r="B47" s="130" t="s">
        <v>523</v>
      </c>
      <c r="C47" s="514">
        <v>81505026.760000005</v>
      </c>
      <c r="D47" s="392"/>
      <c r="E47" s="136">
        <v>4239043.7300000004</v>
      </c>
      <c r="F47" s="136">
        <v>85744070.489999995</v>
      </c>
      <c r="G47" s="136">
        <v>81505026.760000005</v>
      </c>
    </row>
    <row r="48" spans="1:7" x14ac:dyDescent="0.3">
      <c r="A48" s="26" t="s">
        <v>2</v>
      </c>
      <c r="B48" s="134" t="s">
        <v>524</v>
      </c>
      <c r="C48" s="513">
        <v>77700191.950000003</v>
      </c>
      <c r="D48" s="392"/>
      <c r="E48" s="135">
        <v>3693960.07</v>
      </c>
      <c r="F48" s="135">
        <v>81394152.019999996</v>
      </c>
      <c r="G48" s="135">
        <v>77700191.950000003</v>
      </c>
    </row>
    <row r="49" spans="1:7" x14ac:dyDescent="0.3">
      <c r="A49" s="26" t="s">
        <v>2</v>
      </c>
      <c r="B49" s="130" t="s">
        <v>525</v>
      </c>
      <c r="C49" s="514">
        <v>71294387.670000002</v>
      </c>
      <c r="D49" s="392"/>
      <c r="E49" s="136">
        <v>3175670.68</v>
      </c>
      <c r="F49" s="136">
        <v>74470058.349999994</v>
      </c>
      <c r="G49" s="136">
        <v>71294387.670000002</v>
      </c>
    </row>
    <row r="50" spans="1:7" x14ac:dyDescent="0.3">
      <c r="A50" s="26" t="s">
        <v>2</v>
      </c>
      <c r="B50" s="134" t="s">
        <v>526</v>
      </c>
      <c r="C50" s="513">
        <v>67732268.269999996</v>
      </c>
      <c r="D50" s="392"/>
      <c r="E50" s="135">
        <v>2701502.23</v>
      </c>
      <c r="F50" s="135">
        <v>70433770.5</v>
      </c>
      <c r="G50" s="135">
        <v>67732268.269999996</v>
      </c>
    </row>
    <row r="51" spans="1:7" x14ac:dyDescent="0.3">
      <c r="A51" s="26" t="s">
        <v>2</v>
      </c>
      <c r="B51" s="130" t="s">
        <v>527</v>
      </c>
      <c r="C51" s="514">
        <v>74365523.590000004</v>
      </c>
      <c r="D51" s="392"/>
      <c r="E51" s="136">
        <v>2248651.7599999998</v>
      </c>
      <c r="F51" s="136">
        <v>76614175.349999994</v>
      </c>
      <c r="G51" s="136">
        <v>74365523.590000004</v>
      </c>
    </row>
    <row r="52" spans="1:7" x14ac:dyDescent="0.3">
      <c r="A52" s="26" t="s">
        <v>2</v>
      </c>
      <c r="B52" s="134" t="s">
        <v>528</v>
      </c>
      <c r="C52" s="513">
        <v>98114228.640000001</v>
      </c>
      <c r="D52" s="392"/>
      <c r="E52" s="135">
        <v>1752495.17</v>
      </c>
      <c r="F52" s="135">
        <v>99866723.810000002</v>
      </c>
      <c r="G52" s="135">
        <v>98114228.640000001</v>
      </c>
    </row>
    <row r="53" spans="1:7" x14ac:dyDescent="0.3">
      <c r="A53" s="26" t="s">
        <v>2</v>
      </c>
      <c r="B53" s="130" t="s">
        <v>529</v>
      </c>
      <c r="C53" s="514">
        <v>106444794.33</v>
      </c>
      <c r="D53" s="392"/>
      <c r="E53" s="136">
        <v>1101523.57</v>
      </c>
      <c r="F53" s="136">
        <v>107546317.90000001</v>
      </c>
      <c r="G53" s="136">
        <v>106444794.33</v>
      </c>
    </row>
    <row r="54" spans="1:7" x14ac:dyDescent="0.3">
      <c r="A54" s="26" t="s">
        <v>2</v>
      </c>
      <c r="B54" s="134" t="s">
        <v>530</v>
      </c>
      <c r="C54" s="513">
        <v>39406918.670000002</v>
      </c>
      <c r="D54" s="392"/>
      <c r="E54" s="135">
        <v>389935.78</v>
      </c>
      <c r="F54" s="135">
        <v>39796854.450000003</v>
      </c>
      <c r="G54" s="135">
        <v>39406918.670000002</v>
      </c>
    </row>
    <row r="55" spans="1:7" x14ac:dyDescent="0.3">
      <c r="A55" s="26" t="s">
        <v>2</v>
      </c>
      <c r="B55" s="130" t="s">
        <v>531</v>
      </c>
      <c r="C55" s="514">
        <v>10568537.890000001</v>
      </c>
      <c r="D55" s="392"/>
      <c r="E55" s="136">
        <v>127258.26</v>
      </c>
      <c r="F55" s="136">
        <v>10695796.15</v>
      </c>
      <c r="G55" s="136">
        <v>10568537.890000001</v>
      </c>
    </row>
    <row r="56" spans="1:7" x14ac:dyDescent="0.3">
      <c r="A56" s="26" t="s">
        <v>2</v>
      </c>
      <c r="B56" s="134" t="s">
        <v>532</v>
      </c>
      <c r="C56" s="513">
        <v>1593588.83</v>
      </c>
      <c r="D56" s="392"/>
      <c r="E56" s="135">
        <v>56579.27</v>
      </c>
      <c r="F56" s="135">
        <v>1650168.1</v>
      </c>
      <c r="G56" s="135">
        <v>1593588.83</v>
      </c>
    </row>
    <row r="57" spans="1:7" x14ac:dyDescent="0.3">
      <c r="A57" s="26" t="s">
        <v>2</v>
      </c>
      <c r="B57" s="130" t="s">
        <v>533</v>
      </c>
      <c r="C57" s="514">
        <v>1160597.1399999999</v>
      </c>
      <c r="D57" s="392"/>
      <c r="E57" s="136">
        <v>45955.15</v>
      </c>
      <c r="F57" s="136">
        <v>1206552.29</v>
      </c>
      <c r="G57" s="136">
        <v>1160597.1399999999</v>
      </c>
    </row>
    <row r="58" spans="1:7" x14ac:dyDescent="0.3">
      <c r="A58" s="26" t="s">
        <v>2</v>
      </c>
      <c r="B58" s="134" t="s">
        <v>534</v>
      </c>
      <c r="C58" s="513">
        <v>1193179</v>
      </c>
      <c r="D58" s="392"/>
      <c r="E58" s="135">
        <v>38217.919999999998</v>
      </c>
      <c r="F58" s="135">
        <v>1231396.92</v>
      </c>
      <c r="G58" s="135">
        <v>1193179</v>
      </c>
    </row>
    <row r="59" spans="1:7" x14ac:dyDescent="0.3">
      <c r="A59" s="26" t="s">
        <v>2</v>
      </c>
      <c r="B59" s="130" t="s">
        <v>535</v>
      </c>
      <c r="C59" s="514">
        <v>1052600.98</v>
      </c>
      <c r="D59" s="392"/>
      <c r="E59" s="136">
        <v>30263.56</v>
      </c>
      <c r="F59" s="136">
        <v>1082864.54</v>
      </c>
      <c r="G59" s="136">
        <v>1052600.98</v>
      </c>
    </row>
    <row r="60" spans="1:7" x14ac:dyDescent="0.3">
      <c r="A60" s="26" t="s">
        <v>2</v>
      </c>
      <c r="B60" s="134" t="s">
        <v>536</v>
      </c>
      <c r="C60" s="513">
        <v>889144.09</v>
      </c>
      <c r="D60" s="392"/>
      <c r="E60" s="135">
        <v>23246.240000000002</v>
      </c>
      <c r="F60" s="135">
        <v>912390.33</v>
      </c>
      <c r="G60" s="135">
        <v>889144.09</v>
      </c>
    </row>
    <row r="61" spans="1:7" x14ac:dyDescent="0.3">
      <c r="A61" s="26" t="s">
        <v>2</v>
      </c>
      <c r="B61" s="130" t="s">
        <v>537</v>
      </c>
      <c r="C61" s="514">
        <v>672034.8</v>
      </c>
      <c r="D61" s="392"/>
      <c r="E61" s="136">
        <v>17318.72</v>
      </c>
      <c r="F61" s="136">
        <v>689353.52</v>
      </c>
      <c r="G61" s="136">
        <v>672034.8</v>
      </c>
    </row>
    <row r="62" spans="1:7" x14ac:dyDescent="0.3">
      <c r="A62" s="26" t="s">
        <v>2</v>
      </c>
      <c r="B62" s="134" t="s">
        <v>538</v>
      </c>
      <c r="C62" s="513">
        <v>573331.85</v>
      </c>
      <c r="D62" s="392"/>
      <c r="E62" s="135">
        <v>12838.52</v>
      </c>
      <c r="F62" s="135">
        <v>586170.37</v>
      </c>
      <c r="G62" s="135">
        <v>573331.85</v>
      </c>
    </row>
    <row r="63" spans="1:7" x14ac:dyDescent="0.3">
      <c r="A63" s="26" t="s">
        <v>2</v>
      </c>
      <c r="B63" s="130" t="s">
        <v>539</v>
      </c>
      <c r="C63" s="514">
        <v>689619.22</v>
      </c>
      <c r="D63" s="392"/>
      <c r="E63" s="136">
        <v>9016.11</v>
      </c>
      <c r="F63" s="136">
        <v>698635.33</v>
      </c>
      <c r="G63" s="136">
        <v>689619.22</v>
      </c>
    </row>
    <row r="64" spans="1:7" x14ac:dyDescent="0.3">
      <c r="A64" s="26" t="s">
        <v>2</v>
      </c>
      <c r="B64" s="134" t="s">
        <v>540</v>
      </c>
      <c r="C64" s="513">
        <v>501911.29</v>
      </c>
      <c r="D64" s="392"/>
      <c r="E64" s="135">
        <v>4418.7700000000004</v>
      </c>
      <c r="F64" s="135">
        <v>506330.06</v>
      </c>
      <c r="G64" s="135">
        <v>501911.29</v>
      </c>
    </row>
    <row r="65" spans="1:7" x14ac:dyDescent="0.3">
      <c r="A65" s="26" t="s">
        <v>2</v>
      </c>
      <c r="B65" s="130" t="s">
        <v>541</v>
      </c>
      <c r="C65" s="514">
        <v>133408.24</v>
      </c>
      <c r="D65" s="392"/>
      <c r="E65" s="136">
        <v>1072.8800000000001</v>
      </c>
      <c r="F65" s="136">
        <v>134481.12</v>
      </c>
      <c r="G65" s="136">
        <v>133408.24</v>
      </c>
    </row>
    <row r="66" spans="1:7" x14ac:dyDescent="0.3">
      <c r="A66" s="26" t="s">
        <v>2</v>
      </c>
      <c r="B66" s="134" t="s">
        <v>542</v>
      </c>
      <c r="C66" s="513">
        <v>26815.439999999999</v>
      </c>
      <c r="D66" s="392"/>
      <c r="E66" s="135">
        <v>183.99</v>
      </c>
      <c r="F66" s="135">
        <v>26999.43</v>
      </c>
      <c r="G66" s="135">
        <v>26815.439999999999</v>
      </c>
    </row>
    <row r="67" spans="1:7" x14ac:dyDescent="0.3">
      <c r="A67" s="26" t="s">
        <v>2</v>
      </c>
      <c r="B67" s="130" t="s">
        <v>543</v>
      </c>
      <c r="C67" s="514">
        <v>685.75</v>
      </c>
      <c r="D67" s="392"/>
      <c r="E67" s="136">
        <v>4.6399999999999997</v>
      </c>
      <c r="F67" s="136">
        <v>690.39</v>
      </c>
      <c r="G67" s="136">
        <v>685.75</v>
      </c>
    </row>
    <row r="68" spans="1:7" x14ac:dyDescent="0.3">
      <c r="A68" s="26" t="s">
        <v>2</v>
      </c>
      <c r="B68" s="137" t="s">
        <v>115</v>
      </c>
      <c r="C68" s="515">
        <v>3922176232.1199999</v>
      </c>
      <c r="D68" s="392"/>
      <c r="E68" s="138">
        <v>652261989.30999994</v>
      </c>
      <c r="F68" s="138">
        <v>4574438221.4300003</v>
      </c>
      <c r="G68" s="138">
        <v>3925354448.3099999</v>
      </c>
    </row>
    <row r="69" spans="1:7" ht="0" hidden="1" customHeight="1" x14ac:dyDescent="0.3"/>
  </sheetData>
  <mergeCells count="69">
    <mergeCell ref="C65:D65"/>
    <mergeCell ref="C66:D66"/>
    <mergeCell ref="C67:D67"/>
    <mergeCell ref="C68:D68"/>
    <mergeCell ref="C60:D60"/>
    <mergeCell ref="C61:D61"/>
    <mergeCell ref="C62:D62"/>
    <mergeCell ref="C63:D63"/>
    <mergeCell ref="C64:D64"/>
    <mergeCell ref="C55:D55"/>
    <mergeCell ref="C56:D56"/>
    <mergeCell ref="C57:D57"/>
    <mergeCell ref="C58:D58"/>
    <mergeCell ref="C59:D59"/>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C10:D10"/>
    <mergeCell ref="C11:D11"/>
    <mergeCell ref="C12:D12"/>
    <mergeCell ref="C13:D13"/>
    <mergeCell ref="C14:D14"/>
    <mergeCell ref="A5:E5"/>
    <mergeCell ref="C6:D6"/>
    <mergeCell ref="C7:D7"/>
    <mergeCell ref="C8:D8"/>
    <mergeCell ref="C9:D9"/>
    <mergeCell ref="A1:C3"/>
    <mergeCell ref="D1:G1"/>
    <mergeCell ref="D2:G2"/>
    <mergeCell ref="D3:G3"/>
    <mergeCell ref="C4:D4"/>
  </mergeCells>
  <pageMargins left="0.25" right="0.25" top="0.25" bottom="0.25" header="0.25" footer="0.25"/>
  <pageSetup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
  <sheetViews>
    <sheetView showGridLines="0" workbookViewId="0">
      <selection activeCell="N8" sqref="N8"/>
    </sheetView>
  </sheetViews>
  <sheetFormatPr defaultRowHeight="14.4" x14ac:dyDescent="0.3"/>
  <cols>
    <col min="1" max="1" width="1.33203125" customWidth="1"/>
    <col min="2" max="2" width="16.5546875" customWidth="1"/>
    <col min="3" max="3" width="15.6640625" customWidth="1"/>
    <col min="4" max="4" width="4.6640625" customWidth="1"/>
    <col min="5" max="6" width="20.5546875" customWidth="1"/>
    <col min="7" max="7" width="23.33203125" customWidth="1"/>
    <col min="8" max="8" width="56.88671875" customWidth="1"/>
    <col min="9" max="9" width="0.33203125" customWidth="1"/>
  </cols>
  <sheetData>
    <row r="1" spans="1:9" ht="18" customHeight="1" x14ac:dyDescent="0.3">
      <c r="A1" s="349"/>
      <c r="B1" s="349"/>
      <c r="C1" s="349"/>
      <c r="D1" s="350" t="s">
        <v>0</v>
      </c>
      <c r="E1" s="349"/>
      <c r="F1" s="349"/>
      <c r="G1" s="349"/>
      <c r="H1" s="349"/>
      <c r="I1" s="349"/>
    </row>
    <row r="2" spans="1:9" ht="18" customHeight="1" x14ac:dyDescent="0.3">
      <c r="A2" s="349"/>
      <c r="B2" s="349"/>
      <c r="C2" s="349"/>
      <c r="D2" s="350" t="s">
        <v>1</v>
      </c>
      <c r="E2" s="349"/>
      <c r="F2" s="349"/>
      <c r="G2" s="349"/>
      <c r="H2" s="349"/>
      <c r="I2" s="349"/>
    </row>
    <row r="3" spans="1:9" ht="18" customHeight="1" x14ac:dyDescent="0.3">
      <c r="A3" s="349"/>
      <c r="B3" s="349"/>
      <c r="C3" s="349"/>
      <c r="D3" s="350" t="s">
        <v>2</v>
      </c>
      <c r="E3" s="349"/>
      <c r="F3" s="349"/>
      <c r="G3" s="349"/>
      <c r="H3" s="349"/>
      <c r="I3" s="349"/>
    </row>
    <row r="4" spans="1:9" x14ac:dyDescent="0.3">
      <c r="A4" s="26" t="s">
        <v>2</v>
      </c>
      <c r="B4" s="26" t="s">
        <v>2</v>
      </c>
      <c r="C4" s="389" t="s">
        <v>2</v>
      </c>
      <c r="D4" s="349"/>
      <c r="E4" s="26" t="s">
        <v>2</v>
      </c>
      <c r="F4" s="26" t="s">
        <v>2</v>
      </c>
      <c r="G4" s="26" t="s">
        <v>2</v>
      </c>
    </row>
    <row r="5" spans="1:9" ht="15.6" x14ac:dyDescent="0.3">
      <c r="A5" s="351" t="s">
        <v>48</v>
      </c>
      <c r="B5" s="349"/>
      <c r="C5" s="349"/>
      <c r="D5" s="349"/>
      <c r="E5" s="349"/>
      <c r="F5" s="3" t="s">
        <v>2</v>
      </c>
      <c r="G5" s="3" t="s">
        <v>2</v>
      </c>
    </row>
    <row r="6" spans="1:9" x14ac:dyDescent="0.3">
      <c r="A6" s="26" t="s">
        <v>2</v>
      </c>
      <c r="B6" s="26" t="s">
        <v>2</v>
      </c>
      <c r="C6" s="389" t="s">
        <v>2</v>
      </c>
      <c r="D6" s="349"/>
      <c r="E6" s="26" t="s">
        <v>2</v>
      </c>
      <c r="F6" s="26" t="s">
        <v>2</v>
      </c>
      <c r="G6" s="26" t="s">
        <v>2</v>
      </c>
    </row>
    <row r="7" spans="1:9" ht="1.2" customHeight="1" x14ac:dyDescent="0.3"/>
    <row r="8" spans="1:9" ht="409.2" customHeight="1" x14ac:dyDescent="0.3">
      <c r="B8" s="506"/>
      <c r="C8" s="507"/>
      <c r="D8" s="507"/>
      <c r="E8" s="507"/>
      <c r="F8" s="507"/>
      <c r="G8" s="507"/>
      <c r="H8" s="508"/>
    </row>
    <row r="9" spans="1:9" ht="37.5" customHeight="1" x14ac:dyDescent="0.3">
      <c r="B9" s="509"/>
      <c r="C9" s="510"/>
      <c r="D9" s="510"/>
      <c r="E9" s="510"/>
      <c r="F9" s="510"/>
      <c r="G9" s="510"/>
      <c r="H9" s="511"/>
    </row>
    <row r="10" spans="1:9" ht="1.2" customHeight="1" x14ac:dyDescent="0.3"/>
  </sheetData>
  <mergeCells count="8">
    <mergeCell ref="A5:E5"/>
    <mergeCell ref="C6:D6"/>
    <mergeCell ref="B8:H9"/>
    <mergeCell ref="A1:C3"/>
    <mergeCell ref="D1:I1"/>
    <mergeCell ref="D2:I2"/>
    <mergeCell ref="D3:I3"/>
    <mergeCell ref="C4:D4"/>
  </mergeCells>
  <pageMargins left="0.25" right="0.25" top="0.25" bottom="0.25" header="0.25" footer="0.25"/>
  <pageSetup orientation="portrait"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63"/>
  <sheetViews>
    <sheetView showGridLines="0" workbookViewId="0">
      <selection activeCell="J26" sqref="J26:K26"/>
    </sheetView>
  </sheetViews>
  <sheetFormatPr defaultRowHeight="14.4" x14ac:dyDescent="0.3"/>
  <cols>
    <col min="1" max="1" width="1.33203125" customWidth="1"/>
    <col min="2" max="2" width="31" customWidth="1"/>
    <col min="3" max="3" width="1.33203125" customWidth="1"/>
    <col min="4" max="4" width="12.44140625" customWidth="1"/>
    <col min="5" max="5" width="13.6640625" customWidth="1"/>
    <col min="6" max="6" width="18.109375" customWidth="1"/>
    <col min="7" max="7" width="13.6640625" customWidth="1"/>
    <col min="8" max="8" width="18.109375" customWidth="1"/>
    <col min="9" max="9" width="1" customWidth="1"/>
    <col min="10" max="10" width="12.6640625" customWidth="1"/>
    <col min="11" max="11" width="6.5546875" customWidth="1"/>
    <col min="12" max="12" width="11.5546875" customWidth="1"/>
    <col min="13" max="13" width="7.5546875" customWidth="1"/>
    <col min="14" max="14" width="6.109375" customWidth="1"/>
    <col min="15" max="15" width="18.109375" customWidth="1"/>
    <col min="16" max="16" width="13.6640625" customWidth="1"/>
    <col min="17" max="17" width="18.109375" customWidth="1"/>
    <col min="18" max="18" width="13.6640625" customWidth="1"/>
    <col min="19" max="19" width="18.109375" customWidth="1"/>
    <col min="20" max="20" width="13.6640625" customWidth="1"/>
    <col min="21" max="21" width="18.109375" customWidth="1"/>
    <col min="22" max="22" width="13.6640625" customWidth="1"/>
    <col min="23" max="23" width="0.33203125" customWidth="1"/>
    <col min="24" max="24" width="17.88671875" customWidth="1"/>
  </cols>
  <sheetData>
    <row r="1" spans="1:23"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row>
    <row r="2" spans="1:23"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row>
    <row r="3" spans="1:23"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row>
    <row r="4" spans="1:23" x14ac:dyDescent="0.3">
      <c r="A4" s="6" t="s">
        <v>2</v>
      </c>
      <c r="B4" s="389" t="s">
        <v>2</v>
      </c>
      <c r="C4" s="349"/>
      <c r="D4" s="349"/>
      <c r="E4" s="349"/>
      <c r="F4" s="349"/>
      <c r="G4" s="349"/>
      <c r="H4" s="356" t="s">
        <v>2</v>
      </c>
      <c r="I4" s="349"/>
      <c r="J4" s="356" t="s">
        <v>2</v>
      </c>
      <c r="K4" s="349"/>
      <c r="L4" s="356" t="s">
        <v>2</v>
      </c>
      <c r="M4" s="349"/>
    </row>
    <row r="5" spans="1:23" x14ac:dyDescent="0.3">
      <c r="A5" s="6" t="s">
        <v>2</v>
      </c>
      <c r="B5" s="351" t="s">
        <v>544</v>
      </c>
      <c r="C5" s="349"/>
      <c r="D5" s="349"/>
      <c r="E5" s="349"/>
      <c r="F5" s="349"/>
      <c r="G5" s="349"/>
      <c r="H5" s="356" t="s">
        <v>2</v>
      </c>
      <c r="I5" s="349"/>
      <c r="J5" s="356" t="s">
        <v>2</v>
      </c>
      <c r="K5" s="349"/>
      <c r="L5" s="356" t="s">
        <v>2</v>
      </c>
      <c r="M5" s="349"/>
    </row>
    <row r="6" spans="1:23" x14ac:dyDescent="0.3">
      <c r="A6" s="2" t="s">
        <v>2</v>
      </c>
      <c r="B6" s="519" t="s">
        <v>2</v>
      </c>
      <c r="C6" s="391"/>
      <c r="D6" s="391"/>
      <c r="E6" s="391"/>
      <c r="F6" s="391"/>
      <c r="G6" s="392"/>
      <c r="H6" s="520" t="s">
        <v>2</v>
      </c>
      <c r="I6" s="392"/>
      <c r="J6" s="520" t="s">
        <v>2</v>
      </c>
      <c r="K6" s="392"/>
      <c r="L6" s="520" t="s">
        <v>2</v>
      </c>
      <c r="M6" s="392"/>
    </row>
    <row r="7" spans="1:23" ht="58.5" customHeight="1" x14ac:dyDescent="0.3">
      <c r="A7" s="2" t="s">
        <v>2</v>
      </c>
      <c r="B7" s="398" t="s">
        <v>545</v>
      </c>
      <c r="C7" s="391"/>
      <c r="D7" s="391"/>
      <c r="E7" s="391"/>
      <c r="F7" s="391"/>
      <c r="G7" s="392"/>
      <c r="H7" s="405" t="s">
        <v>151</v>
      </c>
      <c r="I7" s="392"/>
      <c r="J7" s="405" t="s">
        <v>111</v>
      </c>
      <c r="K7" s="392"/>
      <c r="L7" s="405" t="s">
        <v>546</v>
      </c>
      <c r="M7" s="392"/>
    </row>
    <row r="8" spans="1:23" ht="36" customHeight="1" x14ac:dyDescent="0.3">
      <c r="A8" s="2" t="s">
        <v>2</v>
      </c>
      <c r="B8" s="516" t="s">
        <v>547</v>
      </c>
      <c r="C8" s="391"/>
      <c r="D8" s="391"/>
      <c r="E8" s="391"/>
      <c r="F8" s="391"/>
      <c r="G8" s="392"/>
      <c r="H8" s="517">
        <v>187710</v>
      </c>
      <c r="I8" s="349"/>
      <c r="J8" s="518">
        <v>3399231782.8699999</v>
      </c>
      <c r="K8" s="392"/>
      <c r="L8" s="518">
        <v>3386275331.2199998</v>
      </c>
      <c r="M8" s="392"/>
    </row>
    <row r="9" spans="1:23" ht="36" customHeight="1" x14ac:dyDescent="0.3">
      <c r="A9" s="2" t="s">
        <v>2</v>
      </c>
      <c r="B9" s="521" t="s">
        <v>548</v>
      </c>
      <c r="C9" s="391"/>
      <c r="D9" s="391"/>
      <c r="E9" s="391"/>
      <c r="F9" s="391"/>
      <c r="G9" s="392"/>
      <c r="H9" s="522">
        <v>22824</v>
      </c>
      <c r="I9" s="392"/>
      <c r="J9" s="523">
        <v>509105335.19</v>
      </c>
      <c r="K9" s="392"/>
      <c r="L9" s="523">
        <v>500317182.04000002</v>
      </c>
      <c r="M9" s="392"/>
    </row>
    <row r="10" spans="1:23" ht="36" customHeight="1" x14ac:dyDescent="0.3">
      <c r="A10" s="2" t="s">
        <v>2</v>
      </c>
      <c r="B10" s="516" t="s">
        <v>549</v>
      </c>
      <c r="C10" s="391"/>
      <c r="D10" s="391"/>
      <c r="E10" s="391"/>
      <c r="F10" s="391"/>
      <c r="G10" s="392"/>
      <c r="H10" s="517">
        <v>210534</v>
      </c>
      <c r="I10" s="349"/>
      <c r="J10" s="518">
        <v>3908337118.0599999</v>
      </c>
      <c r="K10" s="392"/>
      <c r="L10" s="518">
        <v>3886592513.2600002</v>
      </c>
      <c r="M10" s="392"/>
    </row>
    <row r="11" spans="1:23" ht="36" customHeight="1" x14ac:dyDescent="0.3">
      <c r="A11" s="2" t="s">
        <v>2</v>
      </c>
      <c r="B11" s="521" t="s">
        <v>550</v>
      </c>
      <c r="C11" s="391"/>
      <c r="D11" s="391"/>
      <c r="E11" s="391"/>
      <c r="F11" s="391"/>
      <c r="G11" s="392"/>
      <c r="H11" s="522">
        <v>4642</v>
      </c>
      <c r="I11" s="392"/>
      <c r="J11" s="523">
        <v>121687327.18000001</v>
      </c>
      <c r="K11" s="392"/>
      <c r="L11" s="523">
        <v>122105999.73999999</v>
      </c>
      <c r="M11" s="392"/>
    </row>
    <row r="12" spans="1:23" ht="36" customHeight="1" x14ac:dyDescent="0.3">
      <c r="A12" s="2" t="s">
        <v>2</v>
      </c>
      <c r="B12" s="516" t="s">
        <v>551</v>
      </c>
      <c r="C12" s="391"/>
      <c r="D12" s="391"/>
      <c r="E12" s="391"/>
      <c r="F12" s="391"/>
      <c r="G12" s="392"/>
      <c r="H12" s="517">
        <v>205892</v>
      </c>
      <c r="I12" s="349"/>
      <c r="J12" s="518">
        <v>3786649790.8800001</v>
      </c>
      <c r="K12" s="392"/>
      <c r="L12" s="518">
        <v>3764486513.52</v>
      </c>
      <c r="M12" s="392"/>
    </row>
    <row r="13" spans="1:23" ht="36" customHeight="1" x14ac:dyDescent="0.3">
      <c r="A13" s="2" t="s">
        <v>2</v>
      </c>
      <c r="B13" s="521" t="s">
        <v>552</v>
      </c>
      <c r="C13" s="391"/>
      <c r="D13" s="391"/>
      <c r="E13" s="391"/>
      <c r="F13" s="391"/>
      <c r="G13" s="392"/>
      <c r="H13" s="522">
        <v>6139</v>
      </c>
      <c r="I13" s="392"/>
      <c r="J13" s="523">
        <v>138704657.43000001</v>
      </c>
      <c r="K13" s="392"/>
      <c r="L13" s="523">
        <v>136122836.06</v>
      </c>
      <c r="M13" s="392"/>
    </row>
    <row r="14" spans="1:23" ht="36" customHeight="1" x14ac:dyDescent="0.3">
      <c r="A14" s="2" t="s">
        <v>2</v>
      </c>
      <c r="B14" s="516" t="s">
        <v>553</v>
      </c>
      <c r="C14" s="391"/>
      <c r="D14" s="391"/>
      <c r="E14" s="391"/>
      <c r="F14" s="391"/>
      <c r="G14" s="392"/>
      <c r="H14" s="526">
        <v>0</v>
      </c>
      <c r="I14" s="392"/>
      <c r="J14" s="527">
        <v>0</v>
      </c>
      <c r="K14" s="392"/>
      <c r="L14" s="527">
        <v>0</v>
      </c>
      <c r="M14" s="392"/>
    </row>
    <row r="15" spans="1:23" x14ac:dyDescent="0.3">
      <c r="A15" s="2" t="s">
        <v>2</v>
      </c>
      <c r="B15" s="398" t="s">
        <v>554</v>
      </c>
      <c r="C15" s="391"/>
      <c r="D15" s="391"/>
      <c r="E15" s="391"/>
      <c r="F15" s="391"/>
      <c r="G15" s="392"/>
      <c r="H15" s="524">
        <v>212031</v>
      </c>
      <c r="I15" s="392"/>
      <c r="J15" s="525">
        <v>3925354448.3099999</v>
      </c>
      <c r="K15" s="392"/>
      <c r="L15" s="525">
        <v>3900609349.5799999</v>
      </c>
      <c r="M15" s="392"/>
    </row>
    <row r="16" spans="1:23" x14ac:dyDescent="0.3">
      <c r="A16" s="2" t="s">
        <v>2</v>
      </c>
      <c r="B16" s="355" t="s">
        <v>2</v>
      </c>
      <c r="C16" s="349"/>
      <c r="D16" s="349"/>
      <c r="E16" s="349"/>
      <c r="F16" s="349"/>
      <c r="G16" s="349"/>
      <c r="H16" s="355" t="s">
        <v>2</v>
      </c>
      <c r="I16" s="349"/>
      <c r="J16" s="355" t="s">
        <v>2</v>
      </c>
      <c r="K16" s="349"/>
      <c r="L16" s="355" t="s">
        <v>2</v>
      </c>
      <c r="M16" s="349"/>
    </row>
    <row r="17" spans="1:24" ht="2.4" customHeight="1" x14ac:dyDescent="0.3"/>
    <row r="18" spans="1:24" ht="18" customHeight="1" x14ac:dyDescent="0.3">
      <c r="B18" s="532" t="s">
        <v>555</v>
      </c>
      <c r="C18" s="391"/>
      <c r="D18" s="391"/>
      <c r="E18" s="391"/>
      <c r="F18" s="391"/>
      <c r="G18" s="392"/>
      <c r="H18" s="405" t="s">
        <v>151</v>
      </c>
      <c r="I18" s="392"/>
      <c r="J18" s="405" t="s">
        <v>556</v>
      </c>
      <c r="K18" s="392"/>
    </row>
    <row r="19" spans="1:24" ht="18" customHeight="1" x14ac:dyDescent="0.3">
      <c r="B19" s="521" t="s">
        <v>557</v>
      </c>
      <c r="C19" s="391"/>
      <c r="D19" s="391"/>
      <c r="E19" s="391"/>
      <c r="F19" s="391"/>
      <c r="G19" s="392"/>
      <c r="H19" s="522">
        <v>191740</v>
      </c>
      <c r="I19" s="392"/>
      <c r="J19" s="531">
        <v>72249724.370000005</v>
      </c>
      <c r="K19" s="392"/>
    </row>
    <row r="20" spans="1:24" ht="18" customHeight="1" x14ac:dyDescent="0.3">
      <c r="B20" s="528" t="s">
        <v>558</v>
      </c>
      <c r="C20" s="391"/>
      <c r="D20" s="391"/>
      <c r="E20" s="391"/>
      <c r="F20" s="391"/>
      <c r="G20" s="392"/>
      <c r="H20" s="529">
        <v>603</v>
      </c>
      <c r="I20" s="392"/>
      <c r="J20" s="530">
        <v>149645.57</v>
      </c>
      <c r="K20" s="392"/>
    </row>
    <row r="21" spans="1:24" ht="18" customHeight="1" x14ac:dyDescent="0.3">
      <c r="B21" s="521" t="s">
        <v>559</v>
      </c>
      <c r="C21" s="391"/>
      <c r="D21" s="391"/>
      <c r="E21" s="391"/>
      <c r="F21" s="391"/>
      <c r="G21" s="392"/>
      <c r="H21" s="522">
        <v>26</v>
      </c>
      <c r="I21" s="392"/>
      <c r="J21" s="531">
        <v>81768.02</v>
      </c>
      <c r="K21" s="392"/>
    </row>
    <row r="22" spans="1:24" ht="18" customHeight="1" x14ac:dyDescent="0.3">
      <c r="B22" s="528" t="s">
        <v>560</v>
      </c>
      <c r="C22" s="391"/>
      <c r="D22" s="391"/>
      <c r="E22" s="391"/>
      <c r="F22" s="391"/>
      <c r="G22" s="392"/>
      <c r="H22" s="529">
        <v>2015</v>
      </c>
      <c r="I22" s="392"/>
      <c r="J22" s="530">
        <f>3420188.04</f>
        <v>3420188.04</v>
      </c>
      <c r="K22" s="392"/>
    </row>
    <row r="23" spans="1:24" ht="18" customHeight="1" x14ac:dyDescent="0.3">
      <c r="B23" s="521" t="s">
        <v>561</v>
      </c>
      <c r="C23" s="391"/>
      <c r="D23" s="391"/>
      <c r="E23" s="391"/>
      <c r="F23" s="391"/>
      <c r="G23" s="392"/>
      <c r="H23" s="522">
        <v>11487</v>
      </c>
      <c r="I23" s="392"/>
      <c r="J23" s="531">
        <f>76248744.09-157895.43</f>
        <v>76090848.659999996</v>
      </c>
      <c r="K23" s="392"/>
    </row>
    <row r="24" spans="1:24" ht="18" customHeight="1" x14ac:dyDescent="0.3">
      <c r="B24" s="528" t="s">
        <v>562</v>
      </c>
      <c r="C24" s="391"/>
      <c r="D24" s="391"/>
      <c r="E24" s="391"/>
      <c r="F24" s="391"/>
      <c r="G24" s="392"/>
      <c r="H24" s="529">
        <v>0</v>
      </c>
      <c r="I24" s="392"/>
      <c r="J24" s="530">
        <v>1929170.01</v>
      </c>
      <c r="K24" s="392"/>
    </row>
    <row r="25" spans="1:24" ht="18" customHeight="1" x14ac:dyDescent="0.3">
      <c r="B25" s="521" t="s">
        <v>563</v>
      </c>
      <c r="C25" s="391"/>
      <c r="D25" s="391"/>
      <c r="E25" s="391"/>
      <c r="F25" s="391"/>
      <c r="G25" s="392"/>
      <c r="H25" s="522">
        <v>21</v>
      </c>
      <c r="I25" s="392"/>
      <c r="J25" s="531">
        <v>29816.55</v>
      </c>
      <c r="K25" s="392"/>
    </row>
    <row r="26" spans="1:24" ht="18" customHeight="1" x14ac:dyDescent="0.3">
      <c r="B26" s="532" t="s">
        <v>115</v>
      </c>
      <c r="C26" s="391"/>
      <c r="D26" s="391"/>
      <c r="E26" s="391"/>
      <c r="F26" s="391"/>
      <c r="G26" s="392"/>
      <c r="H26" s="536">
        <v>205892</v>
      </c>
      <c r="I26" s="392"/>
      <c r="J26" s="537">
        <f>154109056.65-157895.43</f>
        <v>153951161.22</v>
      </c>
      <c r="K26" s="392"/>
    </row>
    <row r="27" spans="1:24" ht="1.35" customHeight="1" x14ac:dyDescent="0.3"/>
    <row r="28" spans="1:24" x14ac:dyDescent="0.3">
      <c r="A28" s="144" t="s">
        <v>2</v>
      </c>
      <c r="B28" s="144" t="s">
        <v>2</v>
      </c>
      <c r="C28" s="538" t="s">
        <v>2</v>
      </c>
      <c r="D28" s="349"/>
      <c r="E28" s="145" t="s">
        <v>2</v>
      </c>
      <c r="F28" s="145" t="s">
        <v>2</v>
      </c>
      <c r="G28" s="145" t="s">
        <v>2</v>
      </c>
      <c r="H28" s="145" t="s">
        <v>2</v>
      </c>
      <c r="I28" s="533" t="s">
        <v>2</v>
      </c>
      <c r="J28" s="349"/>
      <c r="K28" s="533" t="s">
        <v>2</v>
      </c>
      <c r="L28" s="349"/>
      <c r="M28" s="533" t="s">
        <v>2</v>
      </c>
      <c r="N28" s="349"/>
      <c r="O28" s="145" t="s">
        <v>2</v>
      </c>
      <c r="P28" s="145" t="s">
        <v>2</v>
      </c>
      <c r="Q28" s="145" t="s">
        <v>2</v>
      </c>
      <c r="R28" s="145" t="s">
        <v>2</v>
      </c>
      <c r="S28" s="145" t="s">
        <v>2</v>
      </c>
      <c r="T28" s="145" t="s">
        <v>2</v>
      </c>
      <c r="U28" s="145" t="s">
        <v>2</v>
      </c>
      <c r="V28" s="145" t="s">
        <v>2</v>
      </c>
      <c r="W28" s="533" t="s">
        <v>2</v>
      </c>
      <c r="X28" s="349"/>
    </row>
    <row r="29" spans="1:24" x14ac:dyDescent="0.3">
      <c r="A29" s="93" t="s">
        <v>2</v>
      </c>
      <c r="B29" s="534" t="s">
        <v>564</v>
      </c>
      <c r="C29" s="349"/>
      <c r="D29" s="349"/>
      <c r="E29" s="349"/>
      <c r="F29" s="349"/>
      <c r="G29" s="535" t="s">
        <v>565</v>
      </c>
      <c r="H29" s="391"/>
      <c r="I29" s="391"/>
      <c r="J29" s="391"/>
      <c r="K29" s="391"/>
      <c r="L29" s="391"/>
      <c r="M29" s="391"/>
      <c r="N29" s="391"/>
      <c r="O29" s="392"/>
      <c r="P29" s="535" t="s">
        <v>108</v>
      </c>
      <c r="Q29" s="391"/>
      <c r="R29" s="391"/>
      <c r="S29" s="392"/>
      <c r="T29" s="535" t="s">
        <v>566</v>
      </c>
      <c r="U29" s="391"/>
      <c r="V29" s="391"/>
      <c r="W29" s="391"/>
      <c r="X29" s="392"/>
    </row>
    <row r="30" spans="1:24" x14ac:dyDescent="0.3">
      <c r="A30" s="93" t="s">
        <v>2</v>
      </c>
      <c r="B30" s="534" t="s">
        <v>2</v>
      </c>
      <c r="C30" s="349"/>
      <c r="D30" s="349"/>
      <c r="E30" s="349"/>
      <c r="F30" s="349"/>
      <c r="G30" s="535" t="s">
        <v>567</v>
      </c>
      <c r="H30" s="392"/>
      <c r="I30" s="535" t="s">
        <v>568</v>
      </c>
      <c r="J30" s="391"/>
      <c r="K30" s="391"/>
      <c r="L30" s="392"/>
      <c r="M30" s="535" t="s">
        <v>569</v>
      </c>
      <c r="N30" s="391"/>
      <c r="O30" s="392"/>
      <c r="P30" s="535" t="s">
        <v>570</v>
      </c>
      <c r="Q30" s="392"/>
      <c r="R30" s="535" t="s">
        <v>571</v>
      </c>
      <c r="S30" s="392"/>
      <c r="T30" s="535" t="s">
        <v>572</v>
      </c>
      <c r="U30" s="392"/>
      <c r="V30" s="535" t="s">
        <v>573</v>
      </c>
      <c r="W30" s="391"/>
      <c r="X30" s="392"/>
    </row>
    <row r="31" spans="1:24" ht="36" x14ac:dyDescent="0.3">
      <c r="A31" s="139" t="s">
        <v>2</v>
      </c>
      <c r="B31" s="398" t="s">
        <v>574</v>
      </c>
      <c r="C31" s="391"/>
      <c r="D31" s="392"/>
      <c r="E31" s="37" t="s">
        <v>575</v>
      </c>
      <c r="F31" s="37" t="s">
        <v>111</v>
      </c>
      <c r="G31" s="146" t="s">
        <v>575</v>
      </c>
      <c r="H31" s="146" t="s">
        <v>111</v>
      </c>
      <c r="I31" s="539" t="s">
        <v>575</v>
      </c>
      <c r="J31" s="392"/>
      <c r="K31" s="539" t="s">
        <v>111</v>
      </c>
      <c r="L31" s="392"/>
      <c r="M31" s="539" t="s">
        <v>575</v>
      </c>
      <c r="N31" s="392"/>
      <c r="O31" s="146" t="s">
        <v>111</v>
      </c>
      <c r="P31" s="146" t="s">
        <v>575</v>
      </c>
      <c r="Q31" s="146" t="s">
        <v>111</v>
      </c>
      <c r="R31" s="146" t="s">
        <v>575</v>
      </c>
      <c r="S31" s="146" t="s">
        <v>111</v>
      </c>
      <c r="T31" s="146" t="s">
        <v>575</v>
      </c>
      <c r="U31" s="146" t="s">
        <v>111</v>
      </c>
      <c r="V31" s="146" t="s">
        <v>575</v>
      </c>
      <c r="W31" s="539" t="s">
        <v>111</v>
      </c>
      <c r="X31" s="392"/>
    </row>
    <row r="32" spans="1:24" x14ac:dyDescent="0.3">
      <c r="A32" s="147" t="s">
        <v>2</v>
      </c>
      <c r="B32" s="543" t="s">
        <v>557</v>
      </c>
      <c r="C32" s="349"/>
      <c r="D32" s="349"/>
      <c r="E32" s="148">
        <v>196698</v>
      </c>
      <c r="F32" s="121">
        <v>3895693875.29</v>
      </c>
      <c r="G32" s="149">
        <v>29123</v>
      </c>
      <c r="H32" s="150">
        <v>280238378.39999998</v>
      </c>
      <c r="I32" s="544">
        <v>165597</v>
      </c>
      <c r="J32" s="349"/>
      <c r="K32" s="545">
        <v>3566088878.73</v>
      </c>
      <c r="L32" s="349"/>
      <c r="M32" s="544">
        <v>1978</v>
      </c>
      <c r="N32" s="349"/>
      <c r="O32" s="150">
        <v>49366618.159999996</v>
      </c>
      <c r="P32" s="149">
        <v>96721</v>
      </c>
      <c r="Q32" s="150">
        <v>2235073146.73</v>
      </c>
      <c r="R32" s="149">
        <v>99977</v>
      </c>
      <c r="S32" s="150">
        <v>1660620728.5599999</v>
      </c>
      <c r="T32" s="149">
        <v>185755</v>
      </c>
      <c r="U32" s="150">
        <v>3538970600.96</v>
      </c>
      <c r="V32" s="149">
        <v>10943</v>
      </c>
      <c r="W32" s="545">
        <v>356723274.32999998</v>
      </c>
      <c r="X32" s="349"/>
    </row>
    <row r="33" spans="1:24" x14ac:dyDescent="0.3">
      <c r="A33" s="147" t="s">
        <v>2</v>
      </c>
      <c r="B33" s="540" t="s">
        <v>558</v>
      </c>
      <c r="C33" s="349"/>
      <c r="D33" s="349"/>
      <c r="E33" s="151">
        <v>499</v>
      </c>
      <c r="F33" s="120">
        <v>10269157.460000001</v>
      </c>
      <c r="G33" s="151">
        <v>92</v>
      </c>
      <c r="H33" s="120">
        <v>973739.79</v>
      </c>
      <c r="I33" s="541">
        <v>402</v>
      </c>
      <c r="J33" s="349"/>
      <c r="K33" s="542">
        <v>9176061.9900000002</v>
      </c>
      <c r="L33" s="349"/>
      <c r="M33" s="541">
        <v>5</v>
      </c>
      <c r="N33" s="349"/>
      <c r="O33" s="120">
        <v>119355.68</v>
      </c>
      <c r="P33" s="151">
        <v>161</v>
      </c>
      <c r="Q33" s="120">
        <v>4203380.33</v>
      </c>
      <c r="R33" s="151">
        <v>338</v>
      </c>
      <c r="S33" s="120">
        <v>6065777.1299999999</v>
      </c>
      <c r="T33" s="151">
        <v>494</v>
      </c>
      <c r="U33" s="120">
        <v>9943155.8100000005</v>
      </c>
      <c r="V33" s="151">
        <v>5</v>
      </c>
      <c r="W33" s="542">
        <v>326001.65000000002</v>
      </c>
      <c r="X33" s="349"/>
    </row>
    <row r="34" spans="1:24" x14ac:dyDescent="0.3">
      <c r="A34" s="147" t="s">
        <v>2</v>
      </c>
      <c r="B34" s="543" t="s">
        <v>559</v>
      </c>
      <c r="C34" s="349"/>
      <c r="D34" s="349"/>
      <c r="E34" s="148">
        <v>19</v>
      </c>
      <c r="F34" s="121">
        <v>445725.49</v>
      </c>
      <c r="G34" s="149">
        <v>6</v>
      </c>
      <c r="H34" s="150">
        <v>61163.78</v>
      </c>
      <c r="I34" s="544">
        <v>13</v>
      </c>
      <c r="J34" s="349"/>
      <c r="K34" s="545">
        <v>384561.71</v>
      </c>
      <c r="L34" s="349"/>
      <c r="M34" s="544">
        <v>0</v>
      </c>
      <c r="N34" s="349"/>
      <c r="O34" s="150">
        <v>0</v>
      </c>
      <c r="P34" s="149">
        <v>3</v>
      </c>
      <c r="Q34" s="150">
        <v>59086.31</v>
      </c>
      <c r="R34" s="149">
        <v>16</v>
      </c>
      <c r="S34" s="150">
        <v>386639.18</v>
      </c>
      <c r="T34" s="149">
        <v>19</v>
      </c>
      <c r="U34" s="150">
        <v>445725.49</v>
      </c>
      <c r="V34" s="149">
        <v>0</v>
      </c>
      <c r="W34" s="545">
        <v>0</v>
      </c>
      <c r="X34" s="349"/>
    </row>
    <row r="35" spans="1:24" x14ac:dyDescent="0.3">
      <c r="A35" s="147" t="s">
        <v>2</v>
      </c>
      <c r="B35" s="540" t="s">
        <v>560</v>
      </c>
      <c r="C35" s="349"/>
      <c r="D35" s="349"/>
      <c r="E35" s="151">
        <v>1812</v>
      </c>
      <c r="F35" s="120">
        <v>658817.21</v>
      </c>
      <c r="G35" s="151">
        <v>663</v>
      </c>
      <c r="H35" s="120">
        <v>975.58</v>
      </c>
      <c r="I35" s="541">
        <v>1143</v>
      </c>
      <c r="J35" s="349"/>
      <c r="K35" s="542">
        <v>622319.23</v>
      </c>
      <c r="L35" s="349"/>
      <c r="M35" s="541">
        <v>6</v>
      </c>
      <c r="N35" s="349"/>
      <c r="O35" s="120">
        <v>35522.400000000001</v>
      </c>
      <c r="P35" s="151">
        <v>731</v>
      </c>
      <c r="Q35" s="120">
        <v>389902.28</v>
      </c>
      <c r="R35" s="151">
        <v>1081</v>
      </c>
      <c r="S35" s="120">
        <v>268914.93</v>
      </c>
      <c r="T35" s="151">
        <v>1784</v>
      </c>
      <c r="U35" s="120">
        <v>640572.30000000005</v>
      </c>
      <c r="V35" s="151">
        <v>28</v>
      </c>
      <c r="W35" s="542">
        <v>18244.91</v>
      </c>
      <c r="X35" s="349"/>
    </row>
    <row r="36" spans="1:24" x14ac:dyDescent="0.3">
      <c r="A36" s="147" t="s">
        <v>2</v>
      </c>
      <c r="B36" s="543" t="s">
        <v>561</v>
      </c>
      <c r="C36" s="349"/>
      <c r="D36" s="349"/>
      <c r="E36" s="148">
        <v>11488</v>
      </c>
      <c r="F36" s="121">
        <v>1256272.8500000001</v>
      </c>
      <c r="G36" s="149">
        <v>1199</v>
      </c>
      <c r="H36" s="150">
        <v>23514.46</v>
      </c>
      <c r="I36" s="544">
        <v>10245</v>
      </c>
      <c r="J36" s="349"/>
      <c r="K36" s="545">
        <v>1228354.0900000001</v>
      </c>
      <c r="L36" s="349"/>
      <c r="M36" s="544">
        <v>44</v>
      </c>
      <c r="N36" s="349"/>
      <c r="O36" s="150">
        <v>4404.3</v>
      </c>
      <c r="P36" s="149">
        <v>6373</v>
      </c>
      <c r="Q36" s="150">
        <v>680643.97</v>
      </c>
      <c r="R36" s="149">
        <v>5115</v>
      </c>
      <c r="S36" s="150">
        <v>575628.88</v>
      </c>
      <c r="T36" s="149">
        <v>11366</v>
      </c>
      <c r="U36" s="150">
        <v>1216789.49</v>
      </c>
      <c r="V36" s="149">
        <v>122</v>
      </c>
      <c r="W36" s="545">
        <v>39483.360000000001</v>
      </c>
      <c r="X36" s="349"/>
    </row>
    <row r="37" spans="1:24" x14ac:dyDescent="0.3">
      <c r="A37" s="147" t="s">
        <v>2</v>
      </c>
      <c r="B37" s="540" t="s">
        <v>563</v>
      </c>
      <c r="C37" s="349"/>
      <c r="D37" s="349"/>
      <c r="E37" s="151">
        <v>18</v>
      </c>
      <c r="F37" s="120">
        <v>13269.76</v>
      </c>
      <c r="G37" s="151">
        <v>2</v>
      </c>
      <c r="H37" s="120">
        <v>0</v>
      </c>
      <c r="I37" s="541">
        <v>16</v>
      </c>
      <c r="J37" s="349"/>
      <c r="K37" s="542">
        <v>13269.76</v>
      </c>
      <c r="L37" s="349"/>
      <c r="M37" s="541">
        <v>0</v>
      </c>
      <c r="N37" s="349"/>
      <c r="O37" s="120">
        <v>0</v>
      </c>
      <c r="P37" s="151">
        <v>3</v>
      </c>
      <c r="Q37" s="120">
        <v>0</v>
      </c>
      <c r="R37" s="151">
        <v>15</v>
      </c>
      <c r="S37" s="120">
        <v>13269.76</v>
      </c>
      <c r="T37" s="151">
        <v>18</v>
      </c>
      <c r="U37" s="120">
        <v>13269.76</v>
      </c>
      <c r="V37" s="151">
        <v>0</v>
      </c>
      <c r="W37" s="542">
        <v>0</v>
      </c>
      <c r="X37" s="349"/>
    </row>
    <row r="38" spans="1:24" x14ac:dyDescent="0.3">
      <c r="A38" s="152" t="s">
        <v>2</v>
      </c>
      <c r="B38" s="153" t="s">
        <v>115</v>
      </c>
      <c r="C38" s="546" t="s">
        <v>2</v>
      </c>
      <c r="D38" s="391"/>
      <c r="E38" s="154">
        <v>210534</v>
      </c>
      <c r="F38" s="155">
        <v>3908337118.0599999</v>
      </c>
      <c r="G38" s="156">
        <v>31085</v>
      </c>
      <c r="H38" s="157">
        <v>281297772.00999999</v>
      </c>
      <c r="I38" s="547">
        <v>177416</v>
      </c>
      <c r="J38" s="391"/>
      <c r="K38" s="548">
        <v>3577513445.5100002</v>
      </c>
      <c r="L38" s="391"/>
      <c r="M38" s="547">
        <v>2033</v>
      </c>
      <c r="N38" s="391"/>
      <c r="O38" s="157">
        <v>49525900.539999999</v>
      </c>
      <c r="P38" s="156">
        <v>103992</v>
      </c>
      <c r="Q38" s="157">
        <v>2240406159.6199999</v>
      </c>
      <c r="R38" s="156">
        <v>106542</v>
      </c>
      <c r="S38" s="157">
        <v>1667930958.4400001</v>
      </c>
      <c r="T38" s="156">
        <v>199436</v>
      </c>
      <c r="U38" s="157">
        <v>3551230113.8099999</v>
      </c>
      <c r="V38" s="156">
        <v>11098</v>
      </c>
      <c r="W38" s="548">
        <v>357107004.25</v>
      </c>
      <c r="X38" s="391"/>
    </row>
    <row r="39" spans="1:24" ht="15.6" customHeight="1" x14ac:dyDescent="0.3"/>
    <row r="40" spans="1:24" x14ac:dyDescent="0.3">
      <c r="A40" s="144" t="s">
        <v>2</v>
      </c>
      <c r="B40" s="144" t="s">
        <v>2</v>
      </c>
      <c r="C40" s="538" t="s">
        <v>2</v>
      </c>
      <c r="D40" s="349"/>
      <c r="E40" s="145" t="s">
        <v>2</v>
      </c>
      <c r="F40" s="145" t="s">
        <v>2</v>
      </c>
      <c r="G40" s="145" t="s">
        <v>2</v>
      </c>
      <c r="H40" s="145" t="s">
        <v>2</v>
      </c>
      <c r="I40" s="533" t="s">
        <v>2</v>
      </c>
      <c r="J40" s="349"/>
      <c r="K40" s="533" t="s">
        <v>2</v>
      </c>
      <c r="L40" s="349"/>
      <c r="M40" s="533" t="s">
        <v>2</v>
      </c>
      <c r="N40" s="349"/>
      <c r="O40" s="145" t="s">
        <v>2</v>
      </c>
      <c r="P40" s="145" t="s">
        <v>2</v>
      </c>
      <c r="Q40" s="145" t="s">
        <v>2</v>
      </c>
      <c r="R40" s="145" t="s">
        <v>2</v>
      </c>
      <c r="S40" s="145" t="s">
        <v>2</v>
      </c>
      <c r="T40" s="145" t="s">
        <v>2</v>
      </c>
      <c r="U40" s="145" t="s">
        <v>2</v>
      </c>
      <c r="V40" s="145" t="s">
        <v>2</v>
      </c>
      <c r="W40" s="533" t="s">
        <v>2</v>
      </c>
      <c r="X40" s="349"/>
    </row>
    <row r="41" spans="1:24" x14ac:dyDescent="0.3">
      <c r="A41" s="93" t="s">
        <v>2</v>
      </c>
      <c r="B41" s="534" t="s">
        <v>576</v>
      </c>
      <c r="C41" s="349"/>
      <c r="D41" s="349"/>
      <c r="E41" s="349"/>
      <c r="F41" s="349"/>
      <c r="G41" s="535" t="s">
        <v>565</v>
      </c>
      <c r="H41" s="391"/>
      <c r="I41" s="391"/>
      <c r="J41" s="391"/>
      <c r="K41" s="391"/>
      <c r="L41" s="391"/>
      <c r="M41" s="391"/>
      <c r="N41" s="391"/>
      <c r="O41" s="392"/>
      <c r="P41" s="535" t="s">
        <v>108</v>
      </c>
      <c r="Q41" s="391"/>
      <c r="R41" s="391"/>
      <c r="S41" s="392"/>
      <c r="T41" s="535" t="s">
        <v>566</v>
      </c>
      <c r="U41" s="391"/>
      <c r="V41" s="391"/>
      <c r="W41" s="391"/>
      <c r="X41" s="392"/>
    </row>
    <row r="42" spans="1:24" x14ac:dyDescent="0.3">
      <c r="A42" s="93" t="s">
        <v>2</v>
      </c>
      <c r="B42" s="534" t="s">
        <v>2</v>
      </c>
      <c r="C42" s="349"/>
      <c r="D42" s="349"/>
      <c r="E42" s="349"/>
      <c r="F42" s="349"/>
      <c r="G42" s="535" t="s">
        <v>567</v>
      </c>
      <c r="H42" s="392"/>
      <c r="I42" s="535" t="s">
        <v>568</v>
      </c>
      <c r="J42" s="391"/>
      <c r="K42" s="391"/>
      <c r="L42" s="392"/>
      <c r="M42" s="535" t="s">
        <v>569</v>
      </c>
      <c r="N42" s="391"/>
      <c r="O42" s="392"/>
      <c r="P42" s="535" t="s">
        <v>570</v>
      </c>
      <c r="Q42" s="392"/>
      <c r="R42" s="535" t="s">
        <v>571</v>
      </c>
      <c r="S42" s="392"/>
      <c r="T42" s="535" t="s">
        <v>572</v>
      </c>
      <c r="U42" s="392"/>
      <c r="V42" s="535" t="s">
        <v>573</v>
      </c>
      <c r="W42" s="391"/>
      <c r="X42" s="392"/>
    </row>
    <row r="43" spans="1:24" ht="36" x14ac:dyDescent="0.3">
      <c r="A43" s="139" t="s">
        <v>2</v>
      </c>
      <c r="B43" s="398" t="s">
        <v>577</v>
      </c>
      <c r="C43" s="391"/>
      <c r="D43" s="392"/>
      <c r="E43" s="37" t="s">
        <v>575</v>
      </c>
      <c r="F43" s="37" t="s">
        <v>111</v>
      </c>
      <c r="G43" s="146" t="s">
        <v>575</v>
      </c>
      <c r="H43" s="146" t="s">
        <v>111</v>
      </c>
      <c r="I43" s="539" t="s">
        <v>575</v>
      </c>
      <c r="J43" s="392"/>
      <c r="K43" s="539" t="s">
        <v>111</v>
      </c>
      <c r="L43" s="392"/>
      <c r="M43" s="539" t="s">
        <v>575</v>
      </c>
      <c r="N43" s="392"/>
      <c r="O43" s="146" t="s">
        <v>111</v>
      </c>
      <c r="P43" s="146" t="s">
        <v>575</v>
      </c>
      <c r="Q43" s="146" t="s">
        <v>111</v>
      </c>
      <c r="R43" s="146" t="s">
        <v>575</v>
      </c>
      <c r="S43" s="146" t="s">
        <v>111</v>
      </c>
      <c r="T43" s="146" t="s">
        <v>575</v>
      </c>
      <c r="U43" s="146" t="s">
        <v>111</v>
      </c>
      <c r="V43" s="146" t="s">
        <v>575</v>
      </c>
      <c r="W43" s="539" t="s">
        <v>111</v>
      </c>
      <c r="X43" s="392"/>
    </row>
    <row r="44" spans="1:24" x14ac:dyDescent="0.3">
      <c r="A44" s="147" t="s">
        <v>2</v>
      </c>
      <c r="B44" s="543" t="s">
        <v>557</v>
      </c>
      <c r="C44" s="349"/>
      <c r="D44" s="349"/>
      <c r="E44" s="148">
        <v>197879</v>
      </c>
      <c r="F44" s="121">
        <v>3910351685.1399999</v>
      </c>
      <c r="G44" s="149">
        <v>29185</v>
      </c>
      <c r="H44" s="150">
        <v>279347344.82999998</v>
      </c>
      <c r="I44" s="544">
        <v>166651</v>
      </c>
      <c r="J44" s="349"/>
      <c r="K44" s="545">
        <v>3580483616.96</v>
      </c>
      <c r="L44" s="349"/>
      <c r="M44" s="544">
        <v>2043</v>
      </c>
      <c r="N44" s="349"/>
      <c r="O44" s="150">
        <v>50520723.350000001</v>
      </c>
      <c r="P44" s="149">
        <v>97072</v>
      </c>
      <c r="Q44" s="150">
        <v>2239702195.46</v>
      </c>
      <c r="R44" s="149">
        <v>100807</v>
      </c>
      <c r="S44" s="150">
        <v>1670649489.6800001</v>
      </c>
      <c r="T44" s="149">
        <v>186494</v>
      </c>
      <c r="U44" s="150">
        <v>3542095179.5700002</v>
      </c>
      <c r="V44" s="149">
        <v>11385</v>
      </c>
      <c r="W44" s="545">
        <v>368256505.56999999</v>
      </c>
      <c r="X44" s="349"/>
    </row>
    <row r="45" spans="1:24" x14ac:dyDescent="0.3">
      <c r="A45" s="147" t="s">
        <v>2</v>
      </c>
      <c r="B45" s="540" t="s">
        <v>558</v>
      </c>
      <c r="C45" s="349"/>
      <c r="D45" s="349"/>
      <c r="E45" s="151">
        <v>603</v>
      </c>
      <c r="F45" s="120">
        <v>12580156.619999999</v>
      </c>
      <c r="G45" s="151">
        <v>109</v>
      </c>
      <c r="H45" s="120">
        <v>1181475.1599999999</v>
      </c>
      <c r="I45" s="541">
        <v>486</v>
      </c>
      <c r="J45" s="349"/>
      <c r="K45" s="542">
        <v>11236133.359999999</v>
      </c>
      <c r="L45" s="349"/>
      <c r="M45" s="541">
        <v>8</v>
      </c>
      <c r="N45" s="349"/>
      <c r="O45" s="120">
        <v>162548.1</v>
      </c>
      <c r="P45" s="151">
        <v>205</v>
      </c>
      <c r="Q45" s="120">
        <v>5237837.4000000004</v>
      </c>
      <c r="R45" s="151">
        <v>398</v>
      </c>
      <c r="S45" s="120">
        <v>7342319.2199999997</v>
      </c>
      <c r="T45" s="151">
        <v>582</v>
      </c>
      <c r="U45" s="120">
        <v>11578042.91</v>
      </c>
      <c r="V45" s="151">
        <v>21</v>
      </c>
      <c r="W45" s="542">
        <v>1002113.71</v>
      </c>
      <c r="X45" s="349"/>
    </row>
    <row r="46" spans="1:24" x14ac:dyDescent="0.3">
      <c r="A46" s="147" t="s">
        <v>2</v>
      </c>
      <c r="B46" s="543" t="s">
        <v>559</v>
      </c>
      <c r="C46" s="349"/>
      <c r="D46" s="349"/>
      <c r="E46" s="148">
        <v>26</v>
      </c>
      <c r="F46" s="121">
        <v>503947.5</v>
      </c>
      <c r="G46" s="149">
        <v>7</v>
      </c>
      <c r="H46" s="150">
        <v>28584.43</v>
      </c>
      <c r="I46" s="544">
        <v>19</v>
      </c>
      <c r="J46" s="349"/>
      <c r="K46" s="545">
        <v>475363.07</v>
      </c>
      <c r="L46" s="349"/>
      <c r="M46" s="544">
        <v>0</v>
      </c>
      <c r="N46" s="349"/>
      <c r="O46" s="150">
        <v>0</v>
      </c>
      <c r="P46" s="149">
        <v>5</v>
      </c>
      <c r="Q46" s="150">
        <v>59487.82</v>
      </c>
      <c r="R46" s="149">
        <v>21</v>
      </c>
      <c r="S46" s="150">
        <v>444459.68</v>
      </c>
      <c r="T46" s="149">
        <v>25</v>
      </c>
      <c r="U46" s="150">
        <v>434505.36</v>
      </c>
      <c r="V46" s="149">
        <v>1</v>
      </c>
      <c r="W46" s="545">
        <v>69442.14</v>
      </c>
      <c r="X46" s="349"/>
    </row>
    <row r="47" spans="1:24" x14ac:dyDescent="0.3">
      <c r="A47" s="147" t="s">
        <v>2</v>
      </c>
      <c r="B47" s="540" t="s">
        <v>560</v>
      </c>
      <c r="C47" s="349"/>
      <c r="D47" s="349"/>
      <c r="E47" s="151">
        <v>2015</v>
      </c>
      <c r="F47" s="120">
        <v>720348.83</v>
      </c>
      <c r="G47" s="151">
        <v>903</v>
      </c>
      <c r="H47" s="120">
        <v>1508.02</v>
      </c>
      <c r="I47" s="541">
        <v>1107</v>
      </c>
      <c r="J47" s="349"/>
      <c r="K47" s="542">
        <v>692838.44</v>
      </c>
      <c r="L47" s="349"/>
      <c r="M47" s="541">
        <v>5</v>
      </c>
      <c r="N47" s="349"/>
      <c r="O47" s="120">
        <v>26002.37</v>
      </c>
      <c r="P47" s="151">
        <v>711</v>
      </c>
      <c r="Q47" s="120">
        <v>308112.86</v>
      </c>
      <c r="R47" s="151">
        <v>1304</v>
      </c>
      <c r="S47" s="120">
        <v>412235.97</v>
      </c>
      <c r="T47" s="151">
        <v>1991</v>
      </c>
      <c r="U47" s="120">
        <v>702103.92</v>
      </c>
      <c r="V47" s="151">
        <v>24</v>
      </c>
      <c r="W47" s="542">
        <v>18244.91</v>
      </c>
      <c r="X47" s="349"/>
    </row>
    <row r="48" spans="1:24" x14ac:dyDescent="0.3">
      <c r="A48" s="147" t="s">
        <v>2</v>
      </c>
      <c r="B48" s="543" t="s">
        <v>561</v>
      </c>
      <c r="C48" s="349"/>
      <c r="D48" s="349"/>
      <c r="E48" s="148">
        <v>11487</v>
      </c>
      <c r="F48" s="121">
        <v>1185040.46</v>
      </c>
      <c r="G48" s="149">
        <v>1328</v>
      </c>
      <c r="H48" s="150">
        <v>94555.27</v>
      </c>
      <c r="I48" s="544">
        <v>10115</v>
      </c>
      <c r="J48" s="349"/>
      <c r="K48" s="545">
        <v>1086080.8899999999</v>
      </c>
      <c r="L48" s="349"/>
      <c r="M48" s="544">
        <v>44</v>
      </c>
      <c r="N48" s="349"/>
      <c r="O48" s="150">
        <v>4404.3</v>
      </c>
      <c r="P48" s="149">
        <v>6084</v>
      </c>
      <c r="Q48" s="150">
        <v>577836.46</v>
      </c>
      <c r="R48" s="149">
        <v>5403</v>
      </c>
      <c r="S48" s="150">
        <v>607204</v>
      </c>
      <c r="T48" s="149">
        <v>11293</v>
      </c>
      <c r="U48" s="150">
        <v>1143986.42</v>
      </c>
      <c r="V48" s="149">
        <v>194</v>
      </c>
      <c r="W48" s="545">
        <v>41054.04</v>
      </c>
      <c r="X48" s="349"/>
    </row>
    <row r="49" spans="1:24" x14ac:dyDescent="0.3">
      <c r="A49" s="147" t="s">
        <v>2</v>
      </c>
      <c r="B49" s="540" t="s">
        <v>563</v>
      </c>
      <c r="C49" s="349"/>
      <c r="D49" s="349"/>
      <c r="E49" s="151">
        <v>21</v>
      </c>
      <c r="F49" s="120">
        <v>13269.76</v>
      </c>
      <c r="G49" s="151">
        <v>3</v>
      </c>
      <c r="H49" s="120">
        <v>0</v>
      </c>
      <c r="I49" s="541">
        <v>18</v>
      </c>
      <c r="J49" s="349"/>
      <c r="K49" s="542">
        <v>13269.76</v>
      </c>
      <c r="L49" s="349"/>
      <c r="M49" s="541">
        <v>0</v>
      </c>
      <c r="N49" s="349"/>
      <c r="O49" s="120">
        <v>0</v>
      </c>
      <c r="P49" s="151">
        <v>4</v>
      </c>
      <c r="Q49" s="120">
        <v>0</v>
      </c>
      <c r="R49" s="151">
        <v>17</v>
      </c>
      <c r="S49" s="120">
        <v>13269.76</v>
      </c>
      <c r="T49" s="151">
        <v>21</v>
      </c>
      <c r="U49" s="120">
        <v>13269.76</v>
      </c>
      <c r="V49" s="151">
        <v>0</v>
      </c>
      <c r="W49" s="542">
        <v>0</v>
      </c>
      <c r="X49" s="349"/>
    </row>
    <row r="50" spans="1:24" x14ac:dyDescent="0.3">
      <c r="A50" s="152"/>
      <c r="B50" s="153" t="s">
        <v>115</v>
      </c>
      <c r="C50" s="546" t="s">
        <v>2</v>
      </c>
      <c r="D50" s="391"/>
      <c r="E50" s="154">
        <v>212031</v>
      </c>
      <c r="F50" s="155">
        <v>3925354448.3099999</v>
      </c>
      <c r="G50" s="156">
        <v>31535</v>
      </c>
      <c r="H50" s="157">
        <v>280653467.70999998</v>
      </c>
      <c r="I50" s="547">
        <v>178396</v>
      </c>
      <c r="J50" s="391"/>
      <c r="K50" s="548">
        <v>3593987302.48</v>
      </c>
      <c r="L50" s="391"/>
      <c r="M50" s="547">
        <v>2100</v>
      </c>
      <c r="N50" s="391"/>
      <c r="O50" s="157">
        <v>50713678.119999997</v>
      </c>
      <c r="P50" s="156">
        <v>104081</v>
      </c>
      <c r="Q50" s="157">
        <v>2245885470</v>
      </c>
      <c r="R50" s="156">
        <v>107950</v>
      </c>
      <c r="S50" s="157">
        <v>1679468978.3099999</v>
      </c>
      <c r="T50" s="156">
        <v>200406</v>
      </c>
      <c r="U50" s="157">
        <v>3555967087.9400001</v>
      </c>
      <c r="V50" s="156">
        <v>11625</v>
      </c>
      <c r="W50" s="548">
        <v>369387360.37</v>
      </c>
      <c r="X50" s="391"/>
    </row>
    <row r="51" spans="1:24" ht="6.75" customHeight="1" x14ac:dyDescent="0.3"/>
    <row r="52" spans="1:24" x14ac:dyDescent="0.3">
      <c r="B52" s="551" t="s">
        <v>578</v>
      </c>
      <c r="C52" s="552"/>
      <c r="D52" s="553"/>
      <c r="E52" s="505" t="s">
        <v>579</v>
      </c>
      <c r="F52" s="391"/>
      <c r="G52" s="391"/>
      <c r="H52" s="391"/>
      <c r="I52" s="391"/>
      <c r="J52" s="391"/>
      <c r="K52" s="391"/>
      <c r="L52" s="391"/>
      <c r="M52" s="391"/>
      <c r="N52" s="391"/>
      <c r="O52" s="391"/>
      <c r="P52" s="391"/>
      <c r="Q52" s="391"/>
      <c r="R52" s="391"/>
      <c r="S52" s="391"/>
      <c r="T52" s="391"/>
      <c r="U52" s="392"/>
    </row>
    <row r="53" spans="1:24" x14ac:dyDescent="0.3">
      <c r="B53" s="554"/>
      <c r="C53" s="349"/>
      <c r="D53" s="359"/>
      <c r="E53" s="505" t="s">
        <v>557</v>
      </c>
      <c r="F53" s="392"/>
      <c r="G53" s="505" t="s">
        <v>558</v>
      </c>
      <c r="H53" s="392"/>
      <c r="I53" s="505" t="s">
        <v>559</v>
      </c>
      <c r="J53" s="391"/>
      <c r="K53" s="391"/>
      <c r="L53" s="392"/>
      <c r="M53" s="505" t="s">
        <v>560</v>
      </c>
      <c r="N53" s="391"/>
      <c r="O53" s="392"/>
      <c r="P53" s="505" t="s">
        <v>561</v>
      </c>
      <c r="Q53" s="392"/>
      <c r="R53" s="505" t="s">
        <v>562</v>
      </c>
      <c r="S53" s="392"/>
      <c r="T53" s="505" t="s">
        <v>563</v>
      </c>
      <c r="U53" s="392"/>
    </row>
    <row r="54" spans="1:24" ht="36" x14ac:dyDescent="0.3">
      <c r="B54" s="532" t="s">
        <v>580</v>
      </c>
      <c r="C54" s="391"/>
      <c r="D54" s="392"/>
      <c r="E54" s="37" t="s">
        <v>151</v>
      </c>
      <c r="F54" s="63" t="s">
        <v>111</v>
      </c>
      <c r="G54" s="37" t="s">
        <v>151</v>
      </c>
      <c r="H54" s="63" t="s">
        <v>111</v>
      </c>
      <c r="I54" s="405" t="s">
        <v>151</v>
      </c>
      <c r="J54" s="392"/>
      <c r="K54" s="505" t="s">
        <v>111</v>
      </c>
      <c r="L54" s="392"/>
      <c r="M54" s="405" t="s">
        <v>151</v>
      </c>
      <c r="N54" s="392"/>
      <c r="O54" s="63" t="s">
        <v>111</v>
      </c>
      <c r="P54" s="37" t="s">
        <v>151</v>
      </c>
      <c r="Q54" s="63" t="s">
        <v>111</v>
      </c>
      <c r="R54" s="37" t="s">
        <v>151</v>
      </c>
      <c r="S54" s="63" t="s">
        <v>111</v>
      </c>
      <c r="T54" s="37" t="s">
        <v>151</v>
      </c>
      <c r="U54" s="63" t="s">
        <v>111</v>
      </c>
    </row>
    <row r="55" spans="1:24" x14ac:dyDescent="0.3">
      <c r="B55" s="528" t="s">
        <v>581</v>
      </c>
      <c r="C55" s="391"/>
      <c r="D55" s="392"/>
      <c r="E55" s="158">
        <v>6139</v>
      </c>
      <c r="F55" s="159">
        <v>138704657.43000001</v>
      </c>
      <c r="G55" s="158">
        <v>0</v>
      </c>
      <c r="H55" s="159">
        <v>0</v>
      </c>
      <c r="I55" s="549">
        <v>0</v>
      </c>
      <c r="J55" s="392"/>
      <c r="K55" s="550">
        <v>0</v>
      </c>
      <c r="L55" s="392"/>
      <c r="M55" s="549">
        <v>0</v>
      </c>
      <c r="N55" s="392"/>
      <c r="O55" s="159">
        <v>0</v>
      </c>
      <c r="P55" s="158">
        <v>0</v>
      </c>
      <c r="Q55" s="159">
        <v>0</v>
      </c>
      <c r="R55" s="158">
        <v>0</v>
      </c>
      <c r="S55" s="159">
        <v>0</v>
      </c>
      <c r="T55" s="158">
        <v>0</v>
      </c>
      <c r="U55" s="159">
        <v>0</v>
      </c>
      <c r="V55" s="160" t="s">
        <v>2</v>
      </c>
    </row>
    <row r="56" spans="1:24" x14ac:dyDescent="0.3">
      <c r="B56" s="521" t="s">
        <v>557</v>
      </c>
      <c r="C56" s="391"/>
      <c r="D56" s="392"/>
      <c r="E56" s="161">
        <v>191692</v>
      </c>
      <c r="F56" s="141">
        <v>3770622068.3699999</v>
      </c>
      <c r="G56" s="161">
        <v>174</v>
      </c>
      <c r="H56" s="141">
        <v>3783571.16</v>
      </c>
      <c r="I56" s="555">
        <v>3</v>
      </c>
      <c r="J56" s="392"/>
      <c r="K56" s="531">
        <v>121150.22</v>
      </c>
      <c r="L56" s="392"/>
      <c r="M56" s="555">
        <v>618</v>
      </c>
      <c r="N56" s="392"/>
      <c r="O56" s="141">
        <v>317505.28000000003</v>
      </c>
      <c r="P56" s="161">
        <v>4153</v>
      </c>
      <c r="Q56" s="141">
        <v>876157.82</v>
      </c>
      <c r="R56" s="161">
        <v>0</v>
      </c>
      <c r="S56" s="141">
        <v>0</v>
      </c>
      <c r="T56" s="161">
        <v>0</v>
      </c>
      <c r="U56" s="141">
        <v>0</v>
      </c>
    </row>
    <row r="57" spans="1:24" x14ac:dyDescent="0.3">
      <c r="B57" s="528" t="s">
        <v>558</v>
      </c>
      <c r="C57" s="391"/>
      <c r="D57" s="392"/>
      <c r="E57" s="158">
        <v>48</v>
      </c>
      <c r="F57" s="142">
        <v>1024959.34</v>
      </c>
      <c r="G57" s="158">
        <v>429</v>
      </c>
      <c r="H57" s="142">
        <v>8796585.4600000009</v>
      </c>
      <c r="I57" s="549">
        <v>4</v>
      </c>
      <c r="J57" s="392"/>
      <c r="K57" s="530">
        <v>59415.25</v>
      </c>
      <c r="L57" s="392"/>
      <c r="M57" s="549">
        <v>2</v>
      </c>
      <c r="N57" s="392"/>
      <c r="O57" s="142">
        <v>778.68</v>
      </c>
      <c r="P57" s="158">
        <v>13</v>
      </c>
      <c r="Q57" s="142">
        <v>0</v>
      </c>
      <c r="R57" s="158">
        <v>0</v>
      </c>
      <c r="S57" s="142">
        <v>0</v>
      </c>
      <c r="T57" s="158">
        <v>0</v>
      </c>
      <c r="U57" s="142">
        <v>0</v>
      </c>
    </row>
    <row r="58" spans="1:24" x14ac:dyDescent="0.3">
      <c r="B58" s="521" t="s">
        <v>559</v>
      </c>
      <c r="C58" s="391"/>
      <c r="D58" s="392"/>
      <c r="E58" s="161">
        <v>0</v>
      </c>
      <c r="F58" s="141">
        <v>0</v>
      </c>
      <c r="G58" s="161">
        <v>0</v>
      </c>
      <c r="H58" s="141">
        <v>0</v>
      </c>
      <c r="I58" s="555">
        <v>19</v>
      </c>
      <c r="J58" s="392"/>
      <c r="K58" s="531">
        <v>323382.03000000003</v>
      </c>
      <c r="L58" s="392"/>
      <c r="M58" s="555">
        <v>0</v>
      </c>
      <c r="N58" s="392"/>
      <c r="O58" s="141">
        <v>0</v>
      </c>
      <c r="P58" s="161">
        <v>0</v>
      </c>
      <c r="Q58" s="141">
        <v>0</v>
      </c>
      <c r="R58" s="161">
        <v>0</v>
      </c>
      <c r="S58" s="141">
        <v>0</v>
      </c>
      <c r="T58" s="161">
        <v>0</v>
      </c>
      <c r="U58" s="141">
        <v>0</v>
      </c>
    </row>
    <row r="59" spans="1:24" x14ac:dyDescent="0.3">
      <c r="B59" s="528" t="s">
        <v>560</v>
      </c>
      <c r="C59" s="391"/>
      <c r="D59" s="392"/>
      <c r="E59" s="158">
        <v>0</v>
      </c>
      <c r="F59" s="142">
        <v>0</v>
      </c>
      <c r="G59" s="158">
        <v>0</v>
      </c>
      <c r="H59" s="142">
        <v>0</v>
      </c>
      <c r="I59" s="549">
        <v>0</v>
      </c>
      <c r="J59" s="392"/>
      <c r="K59" s="530">
        <v>0</v>
      </c>
      <c r="L59" s="392"/>
      <c r="M59" s="549">
        <v>1395</v>
      </c>
      <c r="N59" s="392"/>
      <c r="O59" s="142">
        <v>402064.87</v>
      </c>
      <c r="P59" s="158">
        <v>0</v>
      </c>
      <c r="Q59" s="142">
        <v>0</v>
      </c>
      <c r="R59" s="158">
        <v>0</v>
      </c>
      <c r="S59" s="142">
        <v>0</v>
      </c>
      <c r="T59" s="158">
        <v>3</v>
      </c>
      <c r="U59" s="142">
        <v>0</v>
      </c>
    </row>
    <row r="60" spans="1:24" x14ac:dyDescent="0.3">
      <c r="B60" s="521" t="s">
        <v>561</v>
      </c>
      <c r="C60" s="391"/>
      <c r="D60" s="392"/>
      <c r="E60" s="161">
        <v>0</v>
      </c>
      <c r="F60" s="141">
        <v>0</v>
      </c>
      <c r="G60" s="161">
        <v>0</v>
      </c>
      <c r="H60" s="141">
        <v>0</v>
      </c>
      <c r="I60" s="555">
        <v>0</v>
      </c>
      <c r="J60" s="392"/>
      <c r="K60" s="531">
        <v>0</v>
      </c>
      <c r="L60" s="392"/>
      <c r="M60" s="555">
        <v>0</v>
      </c>
      <c r="N60" s="392"/>
      <c r="O60" s="141">
        <v>0</v>
      </c>
      <c r="P60" s="161">
        <v>7321</v>
      </c>
      <c r="Q60" s="141">
        <v>308882.64</v>
      </c>
      <c r="R60" s="161">
        <v>0</v>
      </c>
      <c r="S60" s="141">
        <v>0</v>
      </c>
      <c r="T60" s="161">
        <v>0</v>
      </c>
      <c r="U60" s="141">
        <v>0</v>
      </c>
    </row>
    <row r="61" spans="1:24" x14ac:dyDescent="0.3">
      <c r="B61" s="528" t="s">
        <v>563</v>
      </c>
      <c r="C61" s="391"/>
      <c r="D61" s="392"/>
      <c r="E61" s="158">
        <v>0</v>
      </c>
      <c r="F61" s="142">
        <v>0</v>
      </c>
      <c r="G61" s="158">
        <v>0</v>
      </c>
      <c r="H61" s="142">
        <v>0</v>
      </c>
      <c r="I61" s="549">
        <v>0</v>
      </c>
      <c r="J61" s="392"/>
      <c r="K61" s="530">
        <v>0</v>
      </c>
      <c r="L61" s="392"/>
      <c r="M61" s="549">
        <v>0</v>
      </c>
      <c r="N61" s="392"/>
      <c r="O61" s="142">
        <v>0</v>
      </c>
      <c r="P61" s="158">
        <v>0</v>
      </c>
      <c r="Q61" s="142">
        <v>0</v>
      </c>
      <c r="R61" s="158">
        <v>0</v>
      </c>
      <c r="S61" s="142">
        <v>0</v>
      </c>
      <c r="T61" s="158">
        <v>18</v>
      </c>
      <c r="U61" s="142">
        <v>13269.76</v>
      </c>
    </row>
    <row r="62" spans="1:24" x14ac:dyDescent="0.3">
      <c r="B62" s="532" t="s">
        <v>115</v>
      </c>
      <c r="C62" s="391"/>
      <c r="D62" s="392"/>
      <c r="E62" s="140">
        <v>197879</v>
      </c>
      <c r="F62" s="143">
        <v>3910351685.1399999</v>
      </c>
      <c r="G62" s="140">
        <v>603</v>
      </c>
      <c r="H62" s="143">
        <v>12580156.619999999</v>
      </c>
      <c r="I62" s="524">
        <v>26</v>
      </c>
      <c r="J62" s="392"/>
      <c r="K62" s="537">
        <v>503947.5</v>
      </c>
      <c r="L62" s="392"/>
      <c r="M62" s="524">
        <v>2015</v>
      </c>
      <c r="N62" s="392"/>
      <c r="O62" s="143">
        <v>720348.83</v>
      </c>
      <c r="P62" s="140">
        <v>11487</v>
      </c>
      <c r="Q62" s="143">
        <v>1185040.46</v>
      </c>
      <c r="R62" s="140">
        <v>0</v>
      </c>
      <c r="S62" s="143">
        <v>0</v>
      </c>
      <c r="T62" s="140">
        <v>21</v>
      </c>
      <c r="U62" s="143">
        <v>13269.76</v>
      </c>
    </row>
    <row r="63" spans="1:24" ht="0" hidden="1" customHeight="1" x14ac:dyDescent="0.3"/>
  </sheetData>
  <mergeCells count="242">
    <mergeCell ref="B62:D62"/>
    <mergeCell ref="I62:J62"/>
    <mergeCell ref="K62:L62"/>
    <mergeCell ref="M62:N62"/>
    <mergeCell ref="B60:D60"/>
    <mergeCell ref="I60:J60"/>
    <mergeCell ref="K60:L60"/>
    <mergeCell ref="M60:N60"/>
    <mergeCell ref="B61:D61"/>
    <mergeCell ref="I61:J61"/>
    <mergeCell ref="K61:L61"/>
    <mergeCell ref="M61:N61"/>
    <mergeCell ref="B58:D58"/>
    <mergeCell ref="I58:J58"/>
    <mergeCell ref="K58:L58"/>
    <mergeCell ref="M58:N58"/>
    <mergeCell ref="B59:D59"/>
    <mergeCell ref="I59:J59"/>
    <mergeCell ref="K59:L59"/>
    <mergeCell ref="M59:N59"/>
    <mergeCell ref="B56:D56"/>
    <mergeCell ref="I56:J56"/>
    <mergeCell ref="K56:L56"/>
    <mergeCell ref="M56:N56"/>
    <mergeCell ref="B57:D57"/>
    <mergeCell ref="I57:J57"/>
    <mergeCell ref="K57:L57"/>
    <mergeCell ref="M57:N57"/>
    <mergeCell ref="B54:D54"/>
    <mergeCell ref="I54:J54"/>
    <mergeCell ref="K54:L54"/>
    <mergeCell ref="M54:N54"/>
    <mergeCell ref="B55:D55"/>
    <mergeCell ref="I55:J55"/>
    <mergeCell ref="K55:L55"/>
    <mergeCell ref="M55:N55"/>
    <mergeCell ref="B52:D53"/>
    <mergeCell ref="E52:U52"/>
    <mergeCell ref="E53:F53"/>
    <mergeCell ref="G53:H53"/>
    <mergeCell ref="I53:L53"/>
    <mergeCell ref="M53:O53"/>
    <mergeCell ref="P53:Q53"/>
    <mergeCell ref="R53:S53"/>
    <mergeCell ref="T53:U53"/>
    <mergeCell ref="C50:D50"/>
    <mergeCell ref="I50:J50"/>
    <mergeCell ref="K50:L50"/>
    <mergeCell ref="M50:N50"/>
    <mergeCell ref="W50:X50"/>
    <mergeCell ref="B49:D49"/>
    <mergeCell ref="I49:J49"/>
    <mergeCell ref="K49:L49"/>
    <mergeCell ref="M49:N49"/>
    <mergeCell ref="W49:X49"/>
    <mergeCell ref="B48:D48"/>
    <mergeCell ref="I48:J48"/>
    <mergeCell ref="K48:L48"/>
    <mergeCell ref="M48:N48"/>
    <mergeCell ref="W48:X48"/>
    <mergeCell ref="B47:D47"/>
    <mergeCell ref="I47:J47"/>
    <mergeCell ref="K47:L47"/>
    <mergeCell ref="M47:N47"/>
    <mergeCell ref="W47:X47"/>
    <mergeCell ref="B46:D46"/>
    <mergeCell ref="I46:J46"/>
    <mergeCell ref="K46:L46"/>
    <mergeCell ref="M46:N46"/>
    <mergeCell ref="W46:X46"/>
    <mergeCell ref="B45:D45"/>
    <mergeCell ref="I45:J45"/>
    <mergeCell ref="K45:L45"/>
    <mergeCell ref="M45:N45"/>
    <mergeCell ref="W45:X45"/>
    <mergeCell ref="B44:D44"/>
    <mergeCell ref="I44:J44"/>
    <mergeCell ref="K44:L44"/>
    <mergeCell ref="M44:N44"/>
    <mergeCell ref="W44:X44"/>
    <mergeCell ref="B43:D43"/>
    <mergeCell ref="I43:J43"/>
    <mergeCell ref="K43:L43"/>
    <mergeCell ref="M43:N43"/>
    <mergeCell ref="W43:X43"/>
    <mergeCell ref="B41:F41"/>
    <mergeCell ref="G41:O41"/>
    <mergeCell ref="P41:S41"/>
    <mergeCell ref="T41:X41"/>
    <mergeCell ref="B42:F42"/>
    <mergeCell ref="G42:H42"/>
    <mergeCell ref="I42:L42"/>
    <mergeCell ref="M42:O42"/>
    <mergeCell ref="P42:Q42"/>
    <mergeCell ref="R42:S42"/>
    <mergeCell ref="T42:U42"/>
    <mergeCell ref="V42:X42"/>
    <mergeCell ref="C40:D40"/>
    <mergeCell ref="I40:J40"/>
    <mergeCell ref="K40:L40"/>
    <mergeCell ref="M40:N40"/>
    <mergeCell ref="W40:X40"/>
    <mergeCell ref="C38:D38"/>
    <mergeCell ref="I38:J38"/>
    <mergeCell ref="K38:L38"/>
    <mergeCell ref="M38:N38"/>
    <mergeCell ref="W38:X38"/>
    <mergeCell ref="B37:D37"/>
    <mergeCell ref="I37:J37"/>
    <mergeCell ref="K37:L37"/>
    <mergeCell ref="M37:N37"/>
    <mergeCell ref="W37:X37"/>
    <mergeCell ref="B36:D36"/>
    <mergeCell ref="I36:J36"/>
    <mergeCell ref="K36:L36"/>
    <mergeCell ref="M36:N36"/>
    <mergeCell ref="W36:X36"/>
    <mergeCell ref="B35:D35"/>
    <mergeCell ref="I35:J35"/>
    <mergeCell ref="K35:L35"/>
    <mergeCell ref="M35:N35"/>
    <mergeCell ref="W35:X35"/>
    <mergeCell ref="B34:D34"/>
    <mergeCell ref="I34:J34"/>
    <mergeCell ref="K34:L34"/>
    <mergeCell ref="M34:N34"/>
    <mergeCell ref="W34:X34"/>
    <mergeCell ref="B33:D33"/>
    <mergeCell ref="I33:J33"/>
    <mergeCell ref="K33:L33"/>
    <mergeCell ref="M33:N33"/>
    <mergeCell ref="W33:X33"/>
    <mergeCell ref="B32:D32"/>
    <mergeCell ref="I32:J32"/>
    <mergeCell ref="K32:L32"/>
    <mergeCell ref="M32:N32"/>
    <mergeCell ref="W32:X32"/>
    <mergeCell ref="R30:S30"/>
    <mergeCell ref="T30:U30"/>
    <mergeCell ref="V30:X30"/>
    <mergeCell ref="B31:D31"/>
    <mergeCell ref="I31:J31"/>
    <mergeCell ref="K31:L31"/>
    <mergeCell ref="M31:N31"/>
    <mergeCell ref="W31:X31"/>
    <mergeCell ref="B30:F30"/>
    <mergeCell ref="G30:H30"/>
    <mergeCell ref="I30:L30"/>
    <mergeCell ref="M30:O30"/>
    <mergeCell ref="P30:Q30"/>
    <mergeCell ref="M28:N28"/>
    <mergeCell ref="W28:X28"/>
    <mergeCell ref="B29:F29"/>
    <mergeCell ref="G29:O29"/>
    <mergeCell ref="P29:S29"/>
    <mergeCell ref="T29:X29"/>
    <mergeCell ref="B26:G26"/>
    <mergeCell ref="H26:I26"/>
    <mergeCell ref="J26:K26"/>
    <mergeCell ref="C28:D28"/>
    <mergeCell ref="I28:J28"/>
    <mergeCell ref="K28:L28"/>
    <mergeCell ref="B24:G24"/>
    <mergeCell ref="H24:I24"/>
    <mergeCell ref="J24:K24"/>
    <mergeCell ref="B25:G25"/>
    <mergeCell ref="H25:I25"/>
    <mergeCell ref="J25:K25"/>
    <mergeCell ref="B22:G22"/>
    <mergeCell ref="H22:I22"/>
    <mergeCell ref="J22:K22"/>
    <mergeCell ref="B23:G23"/>
    <mergeCell ref="H23:I23"/>
    <mergeCell ref="J23:K23"/>
    <mergeCell ref="B20:G20"/>
    <mergeCell ref="H20:I20"/>
    <mergeCell ref="J20:K20"/>
    <mergeCell ref="B21:G21"/>
    <mergeCell ref="H21:I21"/>
    <mergeCell ref="J21:K21"/>
    <mergeCell ref="B18:G18"/>
    <mergeCell ref="H18:I18"/>
    <mergeCell ref="J18:K18"/>
    <mergeCell ref="B19:G19"/>
    <mergeCell ref="H19:I19"/>
    <mergeCell ref="J19:K19"/>
    <mergeCell ref="B15:G15"/>
    <mergeCell ref="H15:I15"/>
    <mergeCell ref="J15:K15"/>
    <mergeCell ref="L15:M15"/>
    <mergeCell ref="B16:G16"/>
    <mergeCell ref="H16:I16"/>
    <mergeCell ref="J16:K16"/>
    <mergeCell ref="L16:M16"/>
    <mergeCell ref="B13:G13"/>
    <mergeCell ref="H13:I13"/>
    <mergeCell ref="J13:K13"/>
    <mergeCell ref="L13:M13"/>
    <mergeCell ref="B14:G14"/>
    <mergeCell ref="H14:I14"/>
    <mergeCell ref="J14:K14"/>
    <mergeCell ref="L14:M14"/>
    <mergeCell ref="B11:G11"/>
    <mergeCell ref="H11:I11"/>
    <mergeCell ref="J11:K11"/>
    <mergeCell ref="L11:M11"/>
    <mergeCell ref="B12:G12"/>
    <mergeCell ref="H12:I12"/>
    <mergeCell ref="J12:K12"/>
    <mergeCell ref="L12:M12"/>
    <mergeCell ref="B9:G9"/>
    <mergeCell ref="H9:I9"/>
    <mergeCell ref="J9:K9"/>
    <mergeCell ref="L9:M9"/>
    <mergeCell ref="B10:G10"/>
    <mergeCell ref="H10:I10"/>
    <mergeCell ref="J10:K10"/>
    <mergeCell ref="L10:M10"/>
    <mergeCell ref="B8:G8"/>
    <mergeCell ref="H8:I8"/>
    <mergeCell ref="J8:K8"/>
    <mergeCell ref="L8:M8"/>
    <mergeCell ref="B5:G5"/>
    <mergeCell ref="H5:I5"/>
    <mergeCell ref="J5:K5"/>
    <mergeCell ref="L5:M5"/>
    <mergeCell ref="B6:G6"/>
    <mergeCell ref="H6:I6"/>
    <mergeCell ref="J6:K6"/>
    <mergeCell ref="L6:M6"/>
    <mergeCell ref="A1:C3"/>
    <mergeCell ref="D1:W1"/>
    <mergeCell ref="D2:W2"/>
    <mergeCell ref="D3:W3"/>
    <mergeCell ref="B4:G4"/>
    <mergeCell ref="H4:I4"/>
    <mergeCell ref="J4:K4"/>
    <mergeCell ref="L4:M4"/>
    <mergeCell ref="B7:G7"/>
    <mergeCell ref="H7:I7"/>
    <mergeCell ref="J7:K7"/>
    <mergeCell ref="L7:M7"/>
  </mergeCells>
  <pageMargins left="0.25" right="0.25" top="0.25" bottom="0.25" header="0.25" footer="0.25"/>
  <pageSetup orientation="portrait" horizontalDpi="300" verticalDpi="30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48"/>
  <sheetViews>
    <sheetView showGridLines="0" workbookViewId="0">
      <selection activeCell="G49" sqref="G49"/>
    </sheetView>
  </sheetViews>
  <sheetFormatPr defaultRowHeight="14.4" x14ac:dyDescent="0.3"/>
  <cols>
    <col min="1" max="1" width="1.109375" customWidth="1"/>
    <col min="2" max="2" width="0.33203125" customWidth="1"/>
    <col min="3" max="3" width="0.109375" customWidth="1"/>
    <col min="4" max="4" width="30.6640625" customWidth="1"/>
    <col min="5" max="5" width="0.33203125" customWidth="1"/>
    <col min="6" max="6" width="1.33203125" customWidth="1"/>
    <col min="7" max="7" width="12.33203125" customWidth="1"/>
    <col min="8" max="8" width="0.33203125" customWidth="1"/>
    <col min="9" max="9" width="13.5546875" customWidth="1"/>
    <col min="10" max="10" width="0.33203125" customWidth="1"/>
    <col min="11" max="11" width="13.5546875" customWidth="1"/>
    <col min="12" max="12" width="0.33203125" customWidth="1"/>
    <col min="13" max="13" width="18" customWidth="1"/>
    <col min="14" max="14" width="0.33203125" customWidth="1"/>
    <col min="15" max="15" width="13.5546875" customWidth="1"/>
    <col min="16" max="16" width="0.33203125" customWidth="1"/>
    <col min="17" max="17" width="13.5546875" customWidth="1"/>
    <col min="18" max="18" width="0.33203125" customWidth="1"/>
    <col min="19" max="19" width="13.5546875" customWidth="1"/>
    <col min="20" max="20" width="0.33203125" customWidth="1"/>
    <col min="21" max="21" width="18" customWidth="1"/>
    <col min="22" max="22" width="0.33203125" customWidth="1"/>
    <col min="23" max="23" width="13.5546875" customWidth="1"/>
    <col min="24" max="24" width="0.33203125" customWidth="1"/>
    <col min="25" max="25" width="18" customWidth="1"/>
    <col min="26" max="26" width="0.33203125" customWidth="1"/>
    <col min="27" max="27" width="13.5546875" customWidth="1"/>
    <col min="28" max="28" width="0.33203125" customWidth="1"/>
    <col min="29" max="29" width="18" customWidth="1"/>
    <col min="30" max="30" width="0.33203125" customWidth="1"/>
    <col min="31" max="31" width="13.5546875" customWidth="1"/>
    <col min="32" max="32" width="0.33203125" customWidth="1"/>
    <col min="33" max="33" width="18" customWidth="1"/>
    <col min="34" max="34" width="0.33203125" customWidth="1"/>
    <col min="35" max="35" width="13.5546875" customWidth="1"/>
    <col min="36" max="36" width="0.33203125" customWidth="1"/>
    <col min="37" max="37" width="18" customWidth="1"/>
    <col min="38" max="38" width="0.33203125" customWidth="1"/>
    <col min="39" max="39" width="13.5546875" customWidth="1"/>
    <col min="40" max="40" width="0.33203125" customWidth="1"/>
    <col min="41" max="41" width="18" customWidth="1"/>
    <col min="42" max="42" width="0.33203125" customWidth="1"/>
    <col min="43" max="43" width="13.5546875" customWidth="1"/>
    <col min="44" max="44" width="0.33203125" customWidth="1"/>
    <col min="45" max="45" width="18" customWidth="1"/>
    <col min="46" max="46" width="0.33203125" customWidth="1"/>
    <col min="47" max="47" width="0.109375" customWidth="1"/>
  </cols>
  <sheetData>
    <row r="1" spans="1:47" ht="18" customHeight="1" x14ac:dyDescent="0.3">
      <c r="A1" s="349"/>
      <c r="B1" s="349"/>
      <c r="C1" s="349"/>
      <c r="D1" s="349"/>
      <c r="E1" s="349"/>
      <c r="F1" s="349"/>
      <c r="G1" s="350" t="s">
        <v>0</v>
      </c>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row>
    <row r="2" spans="1:47" ht="18" customHeight="1" x14ac:dyDescent="0.3">
      <c r="A2" s="349"/>
      <c r="B2" s="349"/>
      <c r="C2" s="349"/>
      <c r="D2" s="349"/>
      <c r="E2" s="349"/>
      <c r="F2" s="349"/>
      <c r="G2" s="350" t="s">
        <v>1</v>
      </c>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18" customHeight="1" x14ac:dyDescent="0.3">
      <c r="A3" s="349"/>
      <c r="B3" s="349"/>
      <c r="C3" s="349"/>
      <c r="D3" s="349"/>
      <c r="E3" s="349"/>
      <c r="F3" s="349"/>
      <c r="G3" s="350" t="s">
        <v>2</v>
      </c>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row>
    <row r="4" spans="1:47" ht="18" customHeight="1" x14ac:dyDescent="0.3">
      <c r="C4" s="496" t="s">
        <v>2</v>
      </c>
      <c r="D4" s="349"/>
      <c r="E4" s="349"/>
      <c r="F4" s="556" t="s">
        <v>2</v>
      </c>
      <c r="G4" s="349"/>
      <c r="H4" s="349"/>
      <c r="I4" s="557" t="s">
        <v>2</v>
      </c>
      <c r="J4" s="349"/>
      <c r="K4" s="557" t="s">
        <v>2</v>
      </c>
      <c r="L4" s="349"/>
      <c r="M4" s="557" t="s">
        <v>2</v>
      </c>
      <c r="N4" s="349"/>
      <c r="O4" s="557" t="s">
        <v>2</v>
      </c>
      <c r="P4" s="349"/>
      <c r="Q4" s="557" t="s">
        <v>2</v>
      </c>
      <c r="R4" s="349"/>
      <c r="S4" s="533" t="s">
        <v>2</v>
      </c>
      <c r="T4" s="349"/>
      <c r="U4" s="533" t="s">
        <v>2</v>
      </c>
      <c r="V4" s="349"/>
      <c r="W4" s="533" t="s">
        <v>2</v>
      </c>
      <c r="X4" s="349"/>
      <c r="Y4" s="533" t="s">
        <v>2</v>
      </c>
      <c r="Z4" s="349"/>
      <c r="AA4" s="533" t="s">
        <v>2</v>
      </c>
      <c r="AB4" s="349"/>
      <c r="AC4" s="533" t="s">
        <v>2</v>
      </c>
      <c r="AD4" s="349"/>
      <c r="AE4" s="533" t="s">
        <v>2</v>
      </c>
      <c r="AF4" s="349"/>
      <c r="AG4" s="533" t="s">
        <v>2</v>
      </c>
      <c r="AH4" s="349"/>
      <c r="AI4" s="533" t="s">
        <v>2</v>
      </c>
      <c r="AJ4" s="349"/>
      <c r="AK4" s="533" t="s">
        <v>2</v>
      </c>
      <c r="AL4" s="349"/>
      <c r="AM4" s="533" t="s">
        <v>2</v>
      </c>
      <c r="AN4" s="349"/>
      <c r="AO4" s="533" t="s">
        <v>2</v>
      </c>
      <c r="AP4" s="349"/>
      <c r="AQ4" s="533" t="s">
        <v>2</v>
      </c>
      <c r="AR4" s="349"/>
      <c r="AS4" s="533" t="s">
        <v>2</v>
      </c>
      <c r="AT4" s="349"/>
    </row>
    <row r="5" spans="1:47" ht="18" customHeight="1" x14ac:dyDescent="0.3">
      <c r="C5" s="496" t="s">
        <v>582</v>
      </c>
      <c r="D5" s="349"/>
      <c r="E5" s="349"/>
      <c r="F5" s="556" t="s">
        <v>2</v>
      </c>
      <c r="G5" s="349"/>
      <c r="H5" s="349"/>
      <c r="I5" s="557" t="s">
        <v>2</v>
      </c>
      <c r="J5" s="349"/>
      <c r="K5" s="557" t="s">
        <v>2</v>
      </c>
      <c r="L5" s="349"/>
      <c r="M5" s="557" t="s">
        <v>2</v>
      </c>
      <c r="N5" s="349"/>
      <c r="O5" s="557" t="s">
        <v>2</v>
      </c>
      <c r="P5" s="349"/>
      <c r="Q5" s="557" t="s">
        <v>2</v>
      </c>
      <c r="R5" s="349"/>
      <c r="S5" s="533" t="s">
        <v>2</v>
      </c>
      <c r="T5" s="349"/>
      <c r="U5" s="533" t="s">
        <v>2</v>
      </c>
      <c r="V5" s="349"/>
      <c r="W5" s="533" t="s">
        <v>2</v>
      </c>
      <c r="X5" s="349"/>
      <c r="Y5" s="533" t="s">
        <v>2</v>
      </c>
      <c r="Z5" s="349"/>
      <c r="AA5" s="533" t="s">
        <v>2</v>
      </c>
      <c r="AB5" s="349"/>
      <c r="AC5" s="533" t="s">
        <v>2</v>
      </c>
      <c r="AD5" s="349"/>
      <c r="AE5" s="533" t="s">
        <v>2</v>
      </c>
      <c r="AF5" s="349"/>
      <c r="AG5" s="533" t="s">
        <v>2</v>
      </c>
      <c r="AH5" s="349"/>
      <c r="AI5" s="533" t="s">
        <v>2</v>
      </c>
      <c r="AJ5" s="349"/>
      <c r="AK5" s="533" t="s">
        <v>2</v>
      </c>
      <c r="AL5" s="349"/>
      <c r="AM5" s="533" t="s">
        <v>2</v>
      </c>
      <c r="AN5" s="349"/>
      <c r="AO5" s="533" t="s">
        <v>2</v>
      </c>
      <c r="AP5" s="349"/>
      <c r="AQ5" s="533" t="s">
        <v>2</v>
      </c>
      <c r="AR5" s="349"/>
      <c r="AS5" s="533" t="s">
        <v>2</v>
      </c>
      <c r="AT5" s="349"/>
    </row>
    <row r="6" spans="1:47" ht="18" customHeight="1" x14ac:dyDescent="0.3">
      <c r="C6" s="556" t="s">
        <v>2</v>
      </c>
      <c r="D6" s="349"/>
      <c r="E6" s="349"/>
      <c r="F6" s="556" t="s">
        <v>2</v>
      </c>
      <c r="G6" s="349"/>
      <c r="H6" s="349"/>
      <c r="I6" s="557" t="s">
        <v>2</v>
      </c>
      <c r="J6" s="349"/>
      <c r="K6" s="557" t="s">
        <v>2</v>
      </c>
      <c r="L6" s="349"/>
      <c r="M6" s="557" t="s">
        <v>2</v>
      </c>
      <c r="N6" s="349"/>
      <c r="O6" s="557" t="s">
        <v>2</v>
      </c>
      <c r="P6" s="349"/>
      <c r="Q6" s="557" t="s">
        <v>2</v>
      </c>
      <c r="R6" s="349"/>
      <c r="S6" s="533" t="s">
        <v>2</v>
      </c>
      <c r="T6" s="349"/>
      <c r="U6" s="533" t="s">
        <v>2</v>
      </c>
      <c r="V6" s="349"/>
      <c r="W6" s="533" t="s">
        <v>2</v>
      </c>
      <c r="X6" s="349"/>
      <c r="Y6" s="533" t="s">
        <v>2</v>
      </c>
      <c r="Z6" s="349"/>
      <c r="AA6" s="533" t="s">
        <v>2</v>
      </c>
      <c r="AB6" s="349"/>
      <c r="AC6" s="533" t="s">
        <v>2</v>
      </c>
      <c r="AD6" s="349"/>
      <c r="AE6" s="533" t="s">
        <v>2</v>
      </c>
      <c r="AF6" s="349"/>
      <c r="AG6" s="533" t="s">
        <v>2</v>
      </c>
      <c r="AH6" s="349"/>
      <c r="AI6" s="533" t="s">
        <v>2</v>
      </c>
      <c r="AJ6" s="349"/>
      <c r="AK6" s="533" t="s">
        <v>2</v>
      </c>
      <c r="AL6" s="349"/>
      <c r="AM6" s="533" t="s">
        <v>2</v>
      </c>
      <c r="AN6" s="349"/>
      <c r="AO6" s="533" t="s">
        <v>2</v>
      </c>
      <c r="AP6" s="349"/>
      <c r="AQ6" s="533" t="s">
        <v>2</v>
      </c>
      <c r="AR6" s="349"/>
      <c r="AS6" s="533" t="s">
        <v>2</v>
      </c>
      <c r="AT6" s="349"/>
    </row>
    <row r="7" spans="1:47" ht="18" customHeight="1" x14ac:dyDescent="0.3">
      <c r="C7" s="534" t="s">
        <v>583</v>
      </c>
      <c r="D7" s="349"/>
      <c r="E7" s="349"/>
      <c r="F7" s="349"/>
      <c r="G7" s="349"/>
      <c r="H7" s="349"/>
      <c r="I7" s="349"/>
      <c r="J7" s="349"/>
      <c r="K7" s="349"/>
      <c r="L7" s="349"/>
      <c r="M7" s="349"/>
      <c r="N7" s="349"/>
      <c r="O7" s="349"/>
      <c r="P7" s="349"/>
      <c r="Q7" s="349"/>
      <c r="R7" s="349"/>
      <c r="S7" s="535" t="s">
        <v>565</v>
      </c>
      <c r="T7" s="391"/>
      <c r="U7" s="391"/>
      <c r="V7" s="391"/>
      <c r="W7" s="391"/>
      <c r="X7" s="391"/>
      <c r="Y7" s="391"/>
      <c r="Z7" s="391"/>
      <c r="AA7" s="391"/>
      <c r="AB7" s="391"/>
      <c r="AC7" s="391"/>
      <c r="AD7" s="392"/>
      <c r="AE7" s="535" t="s">
        <v>108</v>
      </c>
      <c r="AF7" s="391"/>
      <c r="AG7" s="391"/>
      <c r="AH7" s="391"/>
      <c r="AI7" s="391"/>
      <c r="AJ7" s="391"/>
      <c r="AK7" s="391"/>
      <c r="AL7" s="392"/>
      <c r="AM7" s="535" t="s">
        <v>566</v>
      </c>
      <c r="AN7" s="391"/>
      <c r="AO7" s="391"/>
      <c r="AP7" s="391"/>
      <c r="AQ7" s="391"/>
      <c r="AR7" s="391"/>
      <c r="AS7" s="391"/>
      <c r="AT7" s="392"/>
    </row>
    <row r="8" spans="1:47" ht="18" customHeight="1" x14ac:dyDescent="0.3">
      <c r="C8" s="534" t="s">
        <v>2</v>
      </c>
      <c r="D8" s="349"/>
      <c r="E8" s="349"/>
      <c r="F8" s="349"/>
      <c r="G8" s="349"/>
      <c r="H8" s="349"/>
      <c r="I8" s="349"/>
      <c r="J8" s="349"/>
      <c r="K8" s="349"/>
      <c r="L8" s="349"/>
      <c r="M8" s="349"/>
      <c r="N8" s="349"/>
      <c r="O8" s="349"/>
      <c r="P8" s="349"/>
      <c r="Q8" s="349"/>
      <c r="R8" s="349"/>
      <c r="S8" s="535" t="s">
        <v>567</v>
      </c>
      <c r="T8" s="391"/>
      <c r="U8" s="391"/>
      <c r="V8" s="392"/>
      <c r="W8" s="535" t="s">
        <v>568</v>
      </c>
      <c r="X8" s="391"/>
      <c r="Y8" s="391"/>
      <c r="Z8" s="392"/>
      <c r="AA8" s="535" t="s">
        <v>569</v>
      </c>
      <c r="AB8" s="391"/>
      <c r="AC8" s="391"/>
      <c r="AD8" s="392"/>
      <c r="AE8" s="535" t="s">
        <v>570</v>
      </c>
      <c r="AF8" s="391"/>
      <c r="AG8" s="391"/>
      <c r="AH8" s="392"/>
      <c r="AI8" s="535" t="s">
        <v>571</v>
      </c>
      <c r="AJ8" s="391"/>
      <c r="AK8" s="391"/>
      <c r="AL8" s="392"/>
      <c r="AM8" s="535" t="s">
        <v>572</v>
      </c>
      <c r="AN8" s="391"/>
      <c r="AO8" s="391"/>
      <c r="AP8" s="392"/>
      <c r="AQ8" s="535" t="s">
        <v>573</v>
      </c>
      <c r="AR8" s="391"/>
      <c r="AS8" s="391"/>
      <c r="AT8" s="392"/>
    </row>
    <row r="9" spans="1:47" ht="58.95" customHeight="1" x14ac:dyDescent="0.3">
      <c r="C9" s="398" t="s">
        <v>584</v>
      </c>
      <c r="D9" s="391"/>
      <c r="E9" s="391"/>
      <c r="F9" s="391"/>
      <c r="G9" s="391"/>
      <c r="H9" s="392"/>
      <c r="I9" s="558" t="s">
        <v>575</v>
      </c>
      <c r="J9" s="392"/>
      <c r="K9" s="558" t="s">
        <v>585</v>
      </c>
      <c r="L9" s="392"/>
      <c r="M9" s="558" t="s">
        <v>111</v>
      </c>
      <c r="N9" s="392"/>
      <c r="O9" s="558" t="s">
        <v>586</v>
      </c>
      <c r="P9" s="392"/>
      <c r="Q9" s="558" t="s">
        <v>587</v>
      </c>
      <c r="R9" s="392"/>
      <c r="S9" s="539" t="s">
        <v>575</v>
      </c>
      <c r="T9" s="392"/>
      <c r="U9" s="539" t="s">
        <v>111</v>
      </c>
      <c r="V9" s="392"/>
      <c r="W9" s="539" t="s">
        <v>575</v>
      </c>
      <c r="X9" s="392"/>
      <c r="Y9" s="539" t="s">
        <v>111</v>
      </c>
      <c r="Z9" s="392"/>
      <c r="AA9" s="539" t="s">
        <v>575</v>
      </c>
      <c r="AB9" s="392"/>
      <c r="AC9" s="539" t="s">
        <v>111</v>
      </c>
      <c r="AD9" s="392"/>
      <c r="AE9" s="539" t="s">
        <v>575</v>
      </c>
      <c r="AF9" s="392"/>
      <c r="AG9" s="539" t="s">
        <v>111</v>
      </c>
      <c r="AH9" s="392"/>
      <c r="AI9" s="539" t="s">
        <v>575</v>
      </c>
      <c r="AJ9" s="392"/>
      <c r="AK9" s="539" t="s">
        <v>111</v>
      </c>
      <c r="AL9" s="392"/>
      <c r="AM9" s="539" t="s">
        <v>575</v>
      </c>
      <c r="AN9" s="392"/>
      <c r="AO9" s="539" t="s">
        <v>111</v>
      </c>
      <c r="AP9" s="392"/>
      <c r="AQ9" s="539" t="s">
        <v>575</v>
      </c>
      <c r="AR9" s="392"/>
      <c r="AS9" s="539" t="s">
        <v>111</v>
      </c>
      <c r="AT9" s="392"/>
    </row>
    <row r="10" spans="1:47" ht="18" customHeight="1" x14ac:dyDescent="0.3">
      <c r="C10" s="561" t="s">
        <v>588</v>
      </c>
      <c r="D10" s="349"/>
      <c r="E10" s="349"/>
      <c r="F10" s="349"/>
      <c r="G10" s="349"/>
      <c r="H10" s="349"/>
      <c r="I10" s="562">
        <v>322</v>
      </c>
      <c r="J10" s="349"/>
      <c r="K10" s="563">
        <v>1.51864585838863E-3</v>
      </c>
      <c r="L10" s="349"/>
      <c r="M10" s="564">
        <v>6744802.3300000001</v>
      </c>
      <c r="N10" s="349"/>
      <c r="O10" s="563">
        <v>1.7182658072836901E-3</v>
      </c>
      <c r="P10" s="349"/>
      <c r="Q10" s="564">
        <v>216377.34</v>
      </c>
      <c r="R10" s="349"/>
      <c r="S10" s="560">
        <v>62</v>
      </c>
      <c r="T10" s="349"/>
      <c r="U10" s="559">
        <v>630896.04</v>
      </c>
      <c r="V10" s="349"/>
      <c r="W10" s="560">
        <v>253</v>
      </c>
      <c r="X10" s="349"/>
      <c r="Y10" s="559">
        <v>5988854.4100000001</v>
      </c>
      <c r="Z10" s="349"/>
      <c r="AA10" s="560">
        <v>7</v>
      </c>
      <c r="AB10" s="349"/>
      <c r="AC10" s="559">
        <v>125051.88</v>
      </c>
      <c r="AD10" s="349"/>
      <c r="AE10" s="560">
        <v>124</v>
      </c>
      <c r="AF10" s="349"/>
      <c r="AG10" s="559">
        <v>3193345.6</v>
      </c>
      <c r="AH10" s="349"/>
      <c r="AI10" s="560">
        <v>198</v>
      </c>
      <c r="AJ10" s="349"/>
      <c r="AK10" s="559">
        <v>3551456.73</v>
      </c>
      <c r="AL10" s="349"/>
      <c r="AM10" s="560">
        <v>302</v>
      </c>
      <c r="AN10" s="349"/>
      <c r="AO10" s="559">
        <v>5775995.8600000003</v>
      </c>
      <c r="AP10" s="349"/>
      <c r="AQ10" s="560">
        <v>20</v>
      </c>
      <c r="AR10" s="349"/>
      <c r="AS10" s="559">
        <v>968806.47</v>
      </c>
      <c r="AT10" s="349"/>
    </row>
    <row r="11" spans="1:47" ht="18" customHeight="1" x14ac:dyDescent="0.3">
      <c r="C11" s="567" t="s">
        <v>589</v>
      </c>
      <c r="D11" s="349"/>
      <c r="E11" s="349"/>
      <c r="F11" s="349"/>
      <c r="G11" s="349"/>
      <c r="H11" s="349"/>
      <c r="I11" s="568">
        <v>111</v>
      </c>
      <c r="J11" s="349"/>
      <c r="K11" s="569">
        <v>5.2350835491036705E-4</v>
      </c>
      <c r="L11" s="349"/>
      <c r="M11" s="565">
        <v>2275656.2999999998</v>
      </c>
      <c r="N11" s="349"/>
      <c r="O11" s="569">
        <v>5.7973269165024002E-4</v>
      </c>
      <c r="P11" s="349"/>
      <c r="Q11" s="565">
        <v>129043.86</v>
      </c>
      <c r="R11" s="349"/>
      <c r="S11" s="566">
        <v>20</v>
      </c>
      <c r="T11" s="349"/>
      <c r="U11" s="565">
        <v>183627.44</v>
      </c>
      <c r="V11" s="349"/>
      <c r="W11" s="566">
        <v>91</v>
      </c>
      <c r="X11" s="349"/>
      <c r="Y11" s="565">
        <v>2092028.86</v>
      </c>
      <c r="Z11" s="349"/>
      <c r="AA11" s="566">
        <v>0</v>
      </c>
      <c r="AB11" s="349"/>
      <c r="AC11" s="565">
        <v>0</v>
      </c>
      <c r="AD11" s="349"/>
      <c r="AE11" s="566">
        <v>39</v>
      </c>
      <c r="AF11" s="349"/>
      <c r="AG11" s="565">
        <v>977604.13</v>
      </c>
      <c r="AH11" s="349"/>
      <c r="AI11" s="566">
        <v>72</v>
      </c>
      <c r="AJ11" s="349"/>
      <c r="AK11" s="565">
        <v>1298052.17</v>
      </c>
      <c r="AL11" s="349"/>
      <c r="AM11" s="566">
        <v>111</v>
      </c>
      <c r="AN11" s="349"/>
      <c r="AO11" s="565">
        <v>2275656.2999999998</v>
      </c>
      <c r="AP11" s="349"/>
      <c r="AQ11" s="566">
        <v>0</v>
      </c>
      <c r="AR11" s="349"/>
      <c r="AS11" s="565">
        <v>0</v>
      </c>
      <c r="AT11" s="349"/>
    </row>
    <row r="12" spans="1:47" ht="18" customHeight="1" x14ac:dyDescent="0.3">
      <c r="C12" s="561" t="s">
        <v>590</v>
      </c>
      <c r="D12" s="349"/>
      <c r="E12" s="349"/>
      <c r="F12" s="349"/>
      <c r="G12" s="349"/>
      <c r="H12" s="349"/>
      <c r="I12" s="562">
        <v>58</v>
      </c>
      <c r="J12" s="349"/>
      <c r="K12" s="563">
        <v>2.7354490616938098E-4</v>
      </c>
      <c r="L12" s="349"/>
      <c r="M12" s="564">
        <v>1128490.6100000001</v>
      </c>
      <c r="N12" s="349"/>
      <c r="O12" s="563">
        <v>2.8748756955842701E-4</v>
      </c>
      <c r="P12" s="349"/>
      <c r="Q12" s="564">
        <v>91061.24</v>
      </c>
      <c r="R12" s="349"/>
      <c r="S12" s="560">
        <v>12</v>
      </c>
      <c r="T12" s="349"/>
      <c r="U12" s="559">
        <v>113159.48</v>
      </c>
      <c r="V12" s="349"/>
      <c r="W12" s="560">
        <v>45</v>
      </c>
      <c r="X12" s="349"/>
      <c r="Y12" s="559">
        <v>977834.91</v>
      </c>
      <c r="Z12" s="349"/>
      <c r="AA12" s="560">
        <v>1</v>
      </c>
      <c r="AB12" s="349"/>
      <c r="AC12" s="559">
        <v>37496.22</v>
      </c>
      <c r="AD12" s="349"/>
      <c r="AE12" s="560">
        <v>12</v>
      </c>
      <c r="AF12" s="349"/>
      <c r="AG12" s="559">
        <v>260592.56</v>
      </c>
      <c r="AH12" s="349"/>
      <c r="AI12" s="560">
        <v>46</v>
      </c>
      <c r="AJ12" s="349"/>
      <c r="AK12" s="559">
        <v>867898.05</v>
      </c>
      <c r="AL12" s="349"/>
      <c r="AM12" s="560">
        <v>58</v>
      </c>
      <c r="AN12" s="349"/>
      <c r="AO12" s="559">
        <v>1128490.6100000001</v>
      </c>
      <c r="AP12" s="349"/>
      <c r="AQ12" s="560">
        <v>0</v>
      </c>
      <c r="AR12" s="349"/>
      <c r="AS12" s="559">
        <v>0</v>
      </c>
      <c r="AT12" s="349"/>
    </row>
    <row r="13" spans="1:47" ht="18" customHeight="1" x14ac:dyDescent="0.3">
      <c r="C13" s="567" t="s">
        <v>591</v>
      </c>
      <c r="D13" s="349"/>
      <c r="E13" s="349"/>
      <c r="F13" s="349"/>
      <c r="G13" s="349"/>
      <c r="H13" s="349"/>
      <c r="I13" s="568">
        <v>46</v>
      </c>
      <c r="J13" s="349"/>
      <c r="K13" s="569">
        <v>2.1694940834123301E-4</v>
      </c>
      <c r="L13" s="349"/>
      <c r="M13" s="565">
        <v>911801.93</v>
      </c>
      <c r="N13" s="349"/>
      <c r="O13" s="569">
        <v>2.3228524761440599E-4</v>
      </c>
      <c r="P13" s="349"/>
      <c r="Q13" s="565">
        <v>84883.62</v>
      </c>
      <c r="R13" s="349"/>
      <c r="S13" s="566">
        <v>7</v>
      </c>
      <c r="T13" s="349"/>
      <c r="U13" s="565">
        <v>72219.89</v>
      </c>
      <c r="V13" s="349"/>
      <c r="W13" s="566">
        <v>39</v>
      </c>
      <c r="X13" s="349"/>
      <c r="Y13" s="565">
        <v>839582.04</v>
      </c>
      <c r="Z13" s="349"/>
      <c r="AA13" s="566">
        <v>0</v>
      </c>
      <c r="AB13" s="349"/>
      <c r="AC13" s="565">
        <v>0</v>
      </c>
      <c r="AD13" s="349"/>
      <c r="AE13" s="566">
        <v>15</v>
      </c>
      <c r="AF13" s="349"/>
      <c r="AG13" s="565">
        <v>356305.61</v>
      </c>
      <c r="AH13" s="349"/>
      <c r="AI13" s="566">
        <v>31</v>
      </c>
      <c r="AJ13" s="349"/>
      <c r="AK13" s="565">
        <v>555496.31999999995</v>
      </c>
      <c r="AL13" s="349"/>
      <c r="AM13" s="566">
        <v>45</v>
      </c>
      <c r="AN13" s="349"/>
      <c r="AO13" s="565">
        <v>878494.69</v>
      </c>
      <c r="AP13" s="349"/>
      <c r="AQ13" s="566">
        <v>1</v>
      </c>
      <c r="AR13" s="349"/>
      <c r="AS13" s="565">
        <v>33307.24</v>
      </c>
      <c r="AT13" s="349"/>
    </row>
    <row r="14" spans="1:47" ht="18" customHeight="1" x14ac:dyDescent="0.3">
      <c r="C14" s="561" t="s">
        <v>592</v>
      </c>
      <c r="D14" s="349"/>
      <c r="E14" s="349"/>
      <c r="F14" s="349"/>
      <c r="G14" s="349"/>
      <c r="H14" s="349"/>
      <c r="I14" s="562">
        <v>29</v>
      </c>
      <c r="J14" s="349"/>
      <c r="K14" s="563">
        <v>1.3677245308469E-4</v>
      </c>
      <c r="L14" s="349"/>
      <c r="M14" s="564">
        <v>757395.9</v>
      </c>
      <c r="N14" s="349"/>
      <c r="O14" s="563">
        <v>1.9294968390079701E-4</v>
      </c>
      <c r="P14" s="349"/>
      <c r="Q14" s="564">
        <v>78801.22</v>
      </c>
      <c r="R14" s="349"/>
      <c r="S14" s="560">
        <v>4</v>
      </c>
      <c r="T14" s="349"/>
      <c r="U14" s="559">
        <v>63828.66</v>
      </c>
      <c r="V14" s="349"/>
      <c r="W14" s="560">
        <v>25</v>
      </c>
      <c r="X14" s="349"/>
      <c r="Y14" s="559">
        <v>693567.24</v>
      </c>
      <c r="Z14" s="349"/>
      <c r="AA14" s="560">
        <v>0</v>
      </c>
      <c r="AB14" s="349"/>
      <c r="AC14" s="559">
        <v>0</v>
      </c>
      <c r="AD14" s="349"/>
      <c r="AE14" s="560">
        <v>7</v>
      </c>
      <c r="AF14" s="349"/>
      <c r="AG14" s="559">
        <v>296427.81</v>
      </c>
      <c r="AH14" s="349"/>
      <c r="AI14" s="560">
        <v>22</v>
      </c>
      <c r="AJ14" s="349"/>
      <c r="AK14" s="559">
        <v>460968.09</v>
      </c>
      <c r="AL14" s="349"/>
      <c r="AM14" s="560">
        <v>29</v>
      </c>
      <c r="AN14" s="349"/>
      <c r="AO14" s="559">
        <v>757395.9</v>
      </c>
      <c r="AP14" s="349"/>
      <c r="AQ14" s="560">
        <v>0</v>
      </c>
      <c r="AR14" s="349"/>
      <c r="AS14" s="559">
        <v>0</v>
      </c>
      <c r="AT14" s="349"/>
    </row>
    <row r="15" spans="1:47" ht="18" customHeight="1" x14ac:dyDescent="0.3">
      <c r="C15" s="567" t="s">
        <v>593</v>
      </c>
      <c r="D15" s="349"/>
      <c r="E15" s="349"/>
      <c r="F15" s="349"/>
      <c r="G15" s="349"/>
      <c r="H15" s="349"/>
      <c r="I15" s="568">
        <v>37</v>
      </c>
      <c r="J15" s="349"/>
      <c r="K15" s="569">
        <v>1.7450278497012199E-4</v>
      </c>
      <c r="L15" s="349"/>
      <c r="M15" s="565">
        <v>762009.55</v>
      </c>
      <c r="N15" s="349"/>
      <c r="O15" s="569">
        <v>1.94125029990112E-4</v>
      </c>
      <c r="P15" s="349"/>
      <c r="Q15" s="565">
        <v>112444.19</v>
      </c>
      <c r="R15" s="349"/>
      <c r="S15" s="566">
        <v>4</v>
      </c>
      <c r="T15" s="349"/>
      <c r="U15" s="565">
        <v>117743.65</v>
      </c>
      <c r="V15" s="349"/>
      <c r="W15" s="566">
        <v>33</v>
      </c>
      <c r="X15" s="349"/>
      <c r="Y15" s="565">
        <v>644265.9</v>
      </c>
      <c r="Z15" s="349"/>
      <c r="AA15" s="566">
        <v>0</v>
      </c>
      <c r="AB15" s="349"/>
      <c r="AC15" s="565">
        <v>0</v>
      </c>
      <c r="AD15" s="349"/>
      <c r="AE15" s="566">
        <v>8</v>
      </c>
      <c r="AF15" s="349"/>
      <c r="AG15" s="565">
        <v>153561.69</v>
      </c>
      <c r="AH15" s="349"/>
      <c r="AI15" s="566">
        <v>29</v>
      </c>
      <c r="AJ15" s="349"/>
      <c r="AK15" s="565">
        <v>608447.86</v>
      </c>
      <c r="AL15" s="349"/>
      <c r="AM15" s="566">
        <v>37</v>
      </c>
      <c r="AN15" s="349"/>
      <c r="AO15" s="565">
        <v>762009.55</v>
      </c>
      <c r="AP15" s="349"/>
      <c r="AQ15" s="566">
        <v>0</v>
      </c>
      <c r="AR15" s="349"/>
      <c r="AS15" s="565">
        <v>0</v>
      </c>
      <c r="AT15" s="349"/>
    </row>
    <row r="16" spans="1:47" ht="18" customHeight="1" x14ac:dyDescent="0.3">
      <c r="C16" s="574" t="s">
        <v>115</v>
      </c>
      <c r="D16" s="391"/>
      <c r="E16" s="391"/>
      <c r="F16" s="574" t="s">
        <v>2</v>
      </c>
      <c r="G16" s="391"/>
      <c r="H16" s="391"/>
      <c r="I16" s="575">
        <v>603</v>
      </c>
      <c r="J16" s="391"/>
      <c r="K16" s="572">
        <v>2.84392376586443E-3</v>
      </c>
      <c r="L16" s="391"/>
      <c r="M16" s="573">
        <v>12580156.619999999</v>
      </c>
      <c r="N16" s="391"/>
      <c r="O16" s="572">
        <v>3.2048460299976701E-3</v>
      </c>
      <c r="P16" s="391"/>
      <c r="Q16" s="573">
        <v>712611.47</v>
      </c>
      <c r="R16" s="391"/>
      <c r="S16" s="570">
        <v>109</v>
      </c>
      <c r="T16" s="391"/>
      <c r="U16" s="571">
        <v>1181475.1599999999</v>
      </c>
      <c r="V16" s="391"/>
      <c r="W16" s="570">
        <v>486</v>
      </c>
      <c r="X16" s="391"/>
      <c r="Y16" s="571">
        <v>11236133.359999999</v>
      </c>
      <c r="Z16" s="391"/>
      <c r="AA16" s="570">
        <v>8</v>
      </c>
      <c r="AB16" s="391"/>
      <c r="AC16" s="571">
        <v>162548.1</v>
      </c>
      <c r="AD16" s="391"/>
      <c r="AE16" s="570">
        <v>205</v>
      </c>
      <c r="AF16" s="391"/>
      <c r="AG16" s="571">
        <v>5237837.4000000004</v>
      </c>
      <c r="AH16" s="391"/>
      <c r="AI16" s="570">
        <v>398</v>
      </c>
      <c r="AJ16" s="391"/>
      <c r="AK16" s="571">
        <v>7342319.2199999997</v>
      </c>
      <c r="AL16" s="391"/>
      <c r="AM16" s="570">
        <v>582</v>
      </c>
      <c r="AN16" s="391"/>
      <c r="AO16" s="571">
        <v>11578042.91</v>
      </c>
      <c r="AP16" s="391"/>
      <c r="AQ16" s="570">
        <v>21</v>
      </c>
      <c r="AR16" s="391"/>
      <c r="AS16" s="571">
        <v>1002113.71</v>
      </c>
      <c r="AT16" s="391"/>
    </row>
    <row r="17" spans="3:47" ht="13.2" customHeight="1" x14ac:dyDescent="0.3"/>
    <row r="18" spans="3:47" ht="350.7" customHeight="1" x14ac:dyDescent="0.3">
      <c r="D18" s="576"/>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8"/>
    </row>
    <row r="19" spans="3:47" ht="15" customHeight="1" x14ac:dyDescent="0.3"/>
    <row r="20" spans="3:47" ht="18" customHeight="1" x14ac:dyDescent="0.3">
      <c r="C20" s="579" t="s">
        <v>594</v>
      </c>
      <c r="D20" s="349"/>
      <c r="E20" s="349"/>
      <c r="F20" s="349"/>
      <c r="G20" s="349"/>
      <c r="H20" s="349"/>
      <c r="I20" s="580" t="s">
        <v>595</v>
      </c>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row>
    <row r="21" spans="3:47" ht="16.2" customHeight="1" x14ac:dyDescent="0.3">
      <c r="C21" s="567" t="s">
        <v>2</v>
      </c>
      <c r="D21" s="349"/>
      <c r="E21" s="349"/>
      <c r="F21" s="538" t="s">
        <v>2</v>
      </c>
      <c r="G21" s="349"/>
      <c r="H21" s="349"/>
      <c r="I21" s="533" t="s">
        <v>2</v>
      </c>
      <c r="J21" s="349"/>
      <c r="K21" s="533" t="s">
        <v>2</v>
      </c>
      <c r="L21" s="349"/>
      <c r="M21" s="533" t="s">
        <v>2</v>
      </c>
      <c r="N21" s="349"/>
      <c r="O21" s="533" t="s">
        <v>2</v>
      </c>
      <c r="P21" s="349"/>
      <c r="Q21" s="533" t="s">
        <v>2</v>
      </c>
      <c r="R21" s="349"/>
      <c r="S21" s="533" t="s">
        <v>2</v>
      </c>
      <c r="T21" s="349"/>
      <c r="U21" s="533" t="s">
        <v>2</v>
      </c>
      <c r="V21" s="349"/>
      <c r="W21" s="533" t="s">
        <v>2</v>
      </c>
      <c r="X21" s="349"/>
      <c r="Y21" s="533" t="s">
        <v>2</v>
      </c>
      <c r="Z21" s="349"/>
      <c r="AA21" s="533" t="s">
        <v>2</v>
      </c>
      <c r="AB21" s="349"/>
      <c r="AC21" s="533" t="s">
        <v>2</v>
      </c>
      <c r="AD21" s="349"/>
      <c r="AE21" s="533" t="s">
        <v>2</v>
      </c>
      <c r="AF21" s="349"/>
      <c r="AG21" s="533" t="s">
        <v>2</v>
      </c>
      <c r="AH21" s="349"/>
      <c r="AI21" s="533" t="s">
        <v>2</v>
      </c>
      <c r="AJ21" s="349"/>
      <c r="AK21" s="533" t="s">
        <v>2</v>
      </c>
      <c r="AL21" s="349"/>
      <c r="AM21" s="533" t="s">
        <v>2</v>
      </c>
      <c r="AN21" s="349"/>
      <c r="AO21" s="533" t="s">
        <v>2</v>
      </c>
      <c r="AP21" s="349"/>
      <c r="AQ21" s="533" t="s">
        <v>2</v>
      </c>
      <c r="AR21" s="349"/>
      <c r="AS21" s="533" t="s">
        <v>2</v>
      </c>
      <c r="AT21" s="349"/>
    </row>
    <row r="22" spans="3:47" ht="18" customHeight="1" x14ac:dyDescent="0.3">
      <c r="C22" s="534" t="s">
        <v>594</v>
      </c>
      <c r="D22" s="349"/>
      <c r="E22" s="349"/>
      <c r="F22" s="349"/>
      <c r="G22" s="349"/>
      <c r="H22" s="349"/>
      <c r="I22" s="349"/>
      <c r="J22" s="349"/>
      <c r="K22" s="349"/>
      <c r="L22" s="349"/>
      <c r="M22" s="349"/>
      <c r="N22" s="349"/>
      <c r="O22" s="349"/>
      <c r="P22" s="349"/>
      <c r="Q22" s="349"/>
      <c r="R22" s="349"/>
      <c r="S22" s="535" t="s">
        <v>565</v>
      </c>
      <c r="T22" s="391"/>
      <c r="U22" s="391"/>
      <c r="V22" s="391"/>
      <c r="W22" s="391"/>
      <c r="X22" s="391"/>
      <c r="Y22" s="391"/>
      <c r="Z22" s="391"/>
      <c r="AA22" s="391"/>
      <c r="AB22" s="391"/>
      <c r="AC22" s="391"/>
      <c r="AD22" s="392"/>
      <c r="AE22" s="535" t="s">
        <v>108</v>
      </c>
      <c r="AF22" s="391"/>
      <c r="AG22" s="391"/>
      <c r="AH22" s="391"/>
      <c r="AI22" s="391"/>
      <c r="AJ22" s="391"/>
      <c r="AK22" s="391"/>
      <c r="AL22" s="392"/>
      <c r="AM22" s="535" t="s">
        <v>566</v>
      </c>
      <c r="AN22" s="391"/>
      <c r="AO22" s="391"/>
      <c r="AP22" s="391"/>
      <c r="AQ22" s="391"/>
      <c r="AR22" s="391"/>
      <c r="AS22" s="391"/>
      <c r="AT22" s="392"/>
    </row>
    <row r="23" spans="3:47" ht="18" customHeight="1" x14ac:dyDescent="0.3">
      <c r="C23" s="534" t="s">
        <v>2</v>
      </c>
      <c r="D23" s="349"/>
      <c r="E23" s="349"/>
      <c r="F23" s="349"/>
      <c r="G23" s="349"/>
      <c r="H23" s="349"/>
      <c r="I23" s="349"/>
      <c r="J23" s="349"/>
      <c r="K23" s="349"/>
      <c r="L23" s="349"/>
      <c r="M23" s="349"/>
      <c r="N23" s="349"/>
      <c r="O23" s="349"/>
      <c r="P23" s="349"/>
      <c r="Q23" s="349"/>
      <c r="R23" s="349"/>
      <c r="S23" s="535" t="s">
        <v>567</v>
      </c>
      <c r="T23" s="391"/>
      <c r="U23" s="391"/>
      <c r="V23" s="392"/>
      <c r="W23" s="535" t="s">
        <v>568</v>
      </c>
      <c r="X23" s="391"/>
      <c r="Y23" s="391"/>
      <c r="Z23" s="392"/>
      <c r="AA23" s="535" t="s">
        <v>569</v>
      </c>
      <c r="AB23" s="391"/>
      <c r="AC23" s="391"/>
      <c r="AD23" s="392"/>
      <c r="AE23" s="535" t="s">
        <v>570</v>
      </c>
      <c r="AF23" s="391"/>
      <c r="AG23" s="391"/>
      <c r="AH23" s="392"/>
      <c r="AI23" s="535" t="s">
        <v>571</v>
      </c>
      <c r="AJ23" s="391"/>
      <c r="AK23" s="391"/>
      <c r="AL23" s="392"/>
      <c r="AM23" s="535" t="s">
        <v>572</v>
      </c>
      <c r="AN23" s="391"/>
      <c r="AO23" s="391"/>
      <c r="AP23" s="392"/>
      <c r="AQ23" s="535" t="s">
        <v>573</v>
      </c>
      <c r="AR23" s="391"/>
      <c r="AS23" s="391"/>
      <c r="AT23" s="392"/>
    </row>
    <row r="24" spans="3:47" ht="62.25" customHeight="1" x14ac:dyDescent="0.3">
      <c r="C24" s="398" t="s">
        <v>596</v>
      </c>
      <c r="D24" s="391"/>
      <c r="E24" s="391"/>
      <c r="F24" s="391"/>
      <c r="G24" s="391"/>
      <c r="H24" s="392"/>
      <c r="I24" s="405" t="s">
        <v>575</v>
      </c>
      <c r="J24" s="392"/>
      <c r="K24" s="405" t="s">
        <v>585</v>
      </c>
      <c r="L24" s="392"/>
      <c r="M24" s="405" t="s">
        <v>111</v>
      </c>
      <c r="N24" s="392"/>
      <c r="O24" s="405" t="s">
        <v>586</v>
      </c>
      <c r="P24" s="392"/>
      <c r="Q24" s="405" t="s">
        <v>587</v>
      </c>
      <c r="R24" s="392"/>
      <c r="S24" s="539" t="s">
        <v>575</v>
      </c>
      <c r="T24" s="392"/>
      <c r="U24" s="539" t="s">
        <v>111</v>
      </c>
      <c r="V24" s="392"/>
      <c r="W24" s="539" t="s">
        <v>575</v>
      </c>
      <c r="X24" s="392"/>
      <c r="Y24" s="539" t="s">
        <v>111</v>
      </c>
      <c r="Z24" s="392"/>
      <c r="AA24" s="539" t="s">
        <v>575</v>
      </c>
      <c r="AB24" s="392"/>
      <c r="AC24" s="539" t="s">
        <v>111</v>
      </c>
      <c r="AD24" s="392"/>
      <c r="AE24" s="539" t="s">
        <v>575</v>
      </c>
      <c r="AF24" s="392"/>
      <c r="AG24" s="539" t="s">
        <v>111</v>
      </c>
      <c r="AH24" s="392"/>
      <c r="AI24" s="539" t="s">
        <v>575</v>
      </c>
      <c r="AJ24" s="392"/>
      <c r="AK24" s="539" t="s">
        <v>111</v>
      </c>
      <c r="AL24" s="392"/>
      <c r="AM24" s="539" t="s">
        <v>575</v>
      </c>
      <c r="AN24" s="392"/>
      <c r="AO24" s="539" t="s">
        <v>111</v>
      </c>
      <c r="AP24" s="392"/>
      <c r="AQ24" s="539" t="s">
        <v>575</v>
      </c>
      <c r="AR24" s="392"/>
      <c r="AS24" s="539" t="s">
        <v>111</v>
      </c>
      <c r="AT24" s="392"/>
    </row>
    <row r="25" spans="3:47" ht="18" customHeight="1" x14ac:dyDescent="0.3">
      <c r="C25" s="567" t="s">
        <v>597</v>
      </c>
      <c r="D25" s="349"/>
      <c r="E25" s="349"/>
      <c r="F25" s="349"/>
      <c r="G25" s="349"/>
      <c r="H25" s="349"/>
      <c r="I25" s="581">
        <v>65</v>
      </c>
      <c r="J25" s="349"/>
      <c r="K25" s="582">
        <v>3.0655894656913402E-4</v>
      </c>
      <c r="L25" s="349"/>
      <c r="M25" s="583">
        <v>722212.29</v>
      </c>
      <c r="N25" s="349"/>
      <c r="O25" s="584">
        <v>1.83986516252293E-4</v>
      </c>
      <c r="P25" s="349"/>
      <c r="Q25" s="583">
        <v>722754.41</v>
      </c>
      <c r="R25" s="349"/>
      <c r="S25" s="566">
        <v>14</v>
      </c>
      <c r="T25" s="349"/>
      <c r="U25" s="565">
        <v>51958.51</v>
      </c>
      <c r="V25" s="349"/>
      <c r="W25" s="566">
        <v>51</v>
      </c>
      <c r="X25" s="349"/>
      <c r="Y25" s="565">
        <v>670253.78</v>
      </c>
      <c r="Z25" s="349"/>
      <c r="AA25" s="566">
        <v>0</v>
      </c>
      <c r="AB25" s="349"/>
      <c r="AC25" s="565">
        <v>0</v>
      </c>
      <c r="AD25" s="349"/>
      <c r="AE25" s="566">
        <v>21</v>
      </c>
      <c r="AF25" s="349"/>
      <c r="AG25" s="565">
        <v>360364.45</v>
      </c>
      <c r="AH25" s="349"/>
      <c r="AI25" s="566">
        <v>44</v>
      </c>
      <c r="AJ25" s="349"/>
      <c r="AK25" s="565">
        <v>361847.84</v>
      </c>
      <c r="AL25" s="349"/>
      <c r="AM25" s="566">
        <v>64</v>
      </c>
      <c r="AN25" s="349"/>
      <c r="AO25" s="565">
        <v>720833.93</v>
      </c>
      <c r="AP25" s="349"/>
      <c r="AQ25" s="566">
        <v>1</v>
      </c>
      <c r="AR25" s="349"/>
      <c r="AS25" s="565">
        <v>1378.36</v>
      </c>
      <c r="AT25" s="349"/>
    </row>
    <row r="26" spans="3:47" ht="18" customHeight="1" x14ac:dyDescent="0.3">
      <c r="C26" s="561" t="s">
        <v>588</v>
      </c>
      <c r="D26" s="349"/>
      <c r="E26" s="349"/>
      <c r="F26" s="349"/>
      <c r="G26" s="349"/>
      <c r="H26" s="349"/>
      <c r="I26" s="585">
        <v>15</v>
      </c>
      <c r="J26" s="349"/>
      <c r="K26" s="586">
        <v>7.0744372285184694E-5</v>
      </c>
      <c r="L26" s="349"/>
      <c r="M26" s="587">
        <v>119274.07</v>
      </c>
      <c r="N26" s="349"/>
      <c r="O26" s="588">
        <v>3.0385554112534101E-5</v>
      </c>
      <c r="P26" s="349"/>
      <c r="Q26" s="587">
        <v>119617.14</v>
      </c>
      <c r="R26" s="349"/>
      <c r="S26" s="560">
        <v>1</v>
      </c>
      <c r="T26" s="349"/>
      <c r="U26" s="559">
        <v>4716.03</v>
      </c>
      <c r="V26" s="349"/>
      <c r="W26" s="560">
        <v>13</v>
      </c>
      <c r="X26" s="349"/>
      <c r="Y26" s="559">
        <v>110153.74</v>
      </c>
      <c r="Z26" s="349"/>
      <c r="AA26" s="560">
        <v>1</v>
      </c>
      <c r="AB26" s="349"/>
      <c r="AC26" s="559">
        <v>4404.3</v>
      </c>
      <c r="AD26" s="349"/>
      <c r="AE26" s="560">
        <v>7</v>
      </c>
      <c r="AF26" s="349"/>
      <c r="AG26" s="559">
        <v>61142.65</v>
      </c>
      <c r="AH26" s="349"/>
      <c r="AI26" s="560">
        <v>8</v>
      </c>
      <c r="AJ26" s="349"/>
      <c r="AK26" s="559">
        <v>58131.42</v>
      </c>
      <c r="AL26" s="349"/>
      <c r="AM26" s="560">
        <v>13</v>
      </c>
      <c r="AN26" s="349"/>
      <c r="AO26" s="559">
        <v>86994.31</v>
      </c>
      <c r="AP26" s="349"/>
      <c r="AQ26" s="560">
        <v>2</v>
      </c>
      <c r="AR26" s="349"/>
      <c r="AS26" s="559">
        <v>32279.759999999998</v>
      </c>
      <c r="AT26" s="349"/>
    </row>
    <row r="27" spans="3:47" ht="18" customHeight="1" x14ac:dyDescent="0.3">
      <c r="C27" s="567" t="s">
        <v>589</v>
      </c>
      <c r="D27" s="349"/>
      <c r="E27" s="349"/>
      <c r="F27" s="349"/>
      <c r="G27" s="349"/>
      <c r="H27" s="349"/>
      <c r="I27" s="581">
        <v>8</v>
      </c>
      <c r="J27" s="349"/>
      <c r="K27" s="582">
        <v>3.7730331885431802E-5</v>
      </c>
      <c r="L27" s="349"/>
      <c r="M27" s="583">
        <v>63619.63</v>
      </c>
      <c r="N27" s="349"/>
      <c r="O27" s="584">
        <v>1.6207359319459799E-5</v>
      </c>
      <c r="P27" s="349"/>
      <c r="Q27" s="583">
        <v>63828.91</v>
      </c>
      <c r="R27" s="349"/>
      <c r="S27" s="566">
        <v>0</v>
      </c>
      <c r="T27" s="349"/>
      <c r="U27" s="565">
        <v>0</v>
      </c>
      <c r="V27" s="349"/>
      <c r="W27" s="566">
        <v>8</v>
      </c>
      <c r="X27" s="349"/>
      <c r="Y27" s="565">
        <v>63619.63</v>
      </c>
      <c r="Z27" s="349"/>
      <c r="AA27" s="566">
        <v>0</v>
      </c>
      <c r="AB27" s="349"/>
      <c r="AC27" s="565">
        <v>0</v>
      </c>
      <c r="AD27" s="349"/>
      <c r="AE27" s="566">
        <v>2</v>
      </c>
      <c r="AF27" s="349"/>
      <c r="AG27" s="565">
        <v>49511.72</v>
      </c>
      <c r="AH27" s="349"/>
      <c r="AI27" s="566">
        <v>6</v>
      </c>
      <c r="AJ27" s="349"/>
      <c r="AK27" s="565">
        <v>14107.91</v>
      </c>
      <c r="AL27" s="349"/>
      <c r="AM27" s="566">
        <v>8</v>
      </c>
      <c r="AN27" s="349"/>
      <c r="AO27" s="565">
        <v>63619.63</v>
      </c>
      <c r="AP27" s="349"/>
      <c r="AQ27" s="566">
        <v>0</v>
      </c>
      <c r="AR27" s="349"/>
      <c r="AS27" s="565">
        <v>0</v>
      </c>
      <c r="AT27" s="349"/>
    </row>
    <row r="28" spans="3:47" ht="18" customHeight="1" x14ac:dyDescent="0.3">
      <c r="C28" s="561" t="s">
        <v>590</v>
      </c>
      <c r="D28" s="349"/>
      <c r="E28" s="349"/>
      <c r="F28" s="349"/>
      <c r="G28" s="349"/>
      <c r="H28" s="349"/>
      <c r="I28" s="585">
        <v>6</v>
      </c>
      <c r="J28" s="349"/>
      <c r="K28" s="586">
        <v>2.8297748914073901E-5</v>
      </c>
      <c r="L28" s="349"/>
      <c r="M28" s="587">
        <v>13682.8</v>
      </c>
      <c r="N28" s="349"/>
      <c r="O28" s="588">
        <v>3.4857489126595701E-6</v>
      </c>
      <c r="P28" s="349"/>
      <c r="Q28" s="587">
        <v>13734.74</v>
      </c>
      <c r="R28" s="349"/>
      <c r="S28" s="560">
        <v>1</v>
      </c>
      <c r="T28" s="349"/>
      <c r="U28" s="559">
        <v>778.68</v>
      </c>
      <c r="V28" s="349"/>
      <c r="W28" s="560">
        <v>5</v>
      </c>
      <c r="X28" s="349"/>
      <c r="Y28" s="559">
        <v>12904.12</v>
      </c>
      <c r="Z28" s="349"/>
      <c r="AA28" s="560">
        <v>0</v>
      </c>
      <c r="AB28" s="349"/>
      <c r="AC28" s="559">
        <v>0</v>
      </c>
      <c r="AD28" s="349"/>
      <c r="AE28" s="560">
        <v>5</v>
      </c>
      <c r="AF28" s="349"/>
      <c r="AG28" s="559">
        <v>12904.12</v>
      </c>
      <c r="AH28" s="349"/>
      <c r="AI28" s="560">
        <v>1</v>
      </c>
      <c r="AJ28" s="349"/>
      <c r="AK28" s="559">
        <v>778.68</v>
      </c>
      <c r="AL28" s="349"/>
      <c r="AM28" s="560">
        <v>6</v>
      </c>
      <c r="AN28" s="349"/>
      <c r="AO28" s="559">
        <v>13682.8</v>
      </c>
      <c r="AP28" s="349"/>
      <c r="AQ28" s="560">
        <v>0</v>
      </c>
      <c r="AR28" s="349"/>
      <c r="AS28" s="559">
        <v>0</v>
      </c>
      <c r="AT28" s="349"/>
    </row>
    <row r="29" spans="3:47" ht="18" customHeight="1" x14ac:dyDescent="0.3">
      <c r="C29" s="567" t="s">
        <v>591</v>
      </c>
      <c r="D29" s="349"/>
      <c r="E29" s="349"/>
      <c r="F29" s="349"/>
      <c r="G29" s="349"/>
      <c r="H29" s="349"/>
      <c r="I29" s="581">
        <v>2</v>
      </c>
      <c r="J29" s="349"/>
      <c r="K29" s="582">
        <v>9.4325829713579606E-6</v>
      </c>
      <c r="L29" s="349"/>
      <c r="M29" s="583">
        <v>25530.81</v>
      </c>
      <c r="N29" s="349"/>
      <c r="O29" s="584">
        <v>6.5040776154601497E-6</v>
      </c>
      <c r="P29" s="349"/>
      <c r="Q29" s="583">
        <v>25552.93</v>
      </c>
      <c r="R29" s="349"/>
      <c r="S29" s="566">
        <v>0</v>
      </c>
      <c r="T29" s="349"/>
      <c r="U29" s="565">
        <v>0</v>
      </c>
      <c r="V29" s="349"/>
      <c r="W29" s="566">
        <v>2</v>
      </c>
      <c r="X29" s="349"/>
      <c r="Y29" s="565">
        <v>25530.81</v>
      </c>
      <c r="Z29" s="349"/>
      <c r="AA29" s="566">
        <v>0</v>
      </c>
      <c r="AB29" s="349"/>
      <c r="AC29" s="565">
        <v>0</v>
      </c>
      <c r="AD29" s="349"/>
      <c r="AE29" s="566">
        <v>0</v>
      </c>
      <c r="AF29" s="349"/>
      <c r="AG29" s="565">
        <v>0</v>
      </c>
      <c r="AH29" s="349"/>
      <c r="AI29" s="566">
        <v>2</v>
      </c>
      <c r="AJ29" s="349"/>
      <c r="AK29" s="565">
        <v>25530.81</v>
      </c>
      <c r="AL29" s="349"/>
      <c r="AM29" s="566">
        <v>2</v>
      </c>
      <c r="AN29" s="349"/>
      <c r="AO29" s="565">
        <v>25530.81</v>
      </c>
      <c r="AP29" s="349"/>
      <c r="AQ29" s="566">
        <v>0</v>
      </c>
      <c r="AR29" s="349"/>
      <c r="AS29" s="565">
        <v>0</v>
      </c>
      <c r="AT29" s="349"/>
    </row>
    <row r="30" spans="3:47" ht="18" customHeight="1" x14ac:dyDescent="0.3">
      <c r="C30" s="561" t="s">
        <v>592</v>
      </c>
      <c r="D30" s="349"/>
      <c r="E30" s="349"/>
      <c r="F30" s="349"/>
      <c r="G30" s="349"/>
      <c r="H30" s="349"/>
      <c r="I30" s="585">
        <v>7</v>
      </c>
      <c r="J30" s="349"/>
      <c r="K30" s="586">
        <v>3.3014040399752899E-5</v>
      </c>
      <c r="L30" s="349"/>
      <c r="M30" s="587">
        <v>84231.07</v>
      </c>
      <c r="N30" s="349"/>
      <c r="O30" s="588">
        <v>2.1458207433029199E-5</v>
      </c>
      <c r="P30" s="349"/>
      <c r="Q30" s="587">
        <v>84267.91</v>
      </c>
      <c r="R30" s="349"/>
      <c r="S30" s="560">
        <v>0</v>
      </c>
      <c r="T30" s="349"/>
      <c r="U30" s="559">
        <v>0</v>
      </c>
      <c r="V30" s="349"/>
      <c r="W30" s="560">
        <v>7</v>
      </c>
      <c r="X30" s="349"/>
      <c r="Y30" s="559">
        <v>84231.07</v>
      </c>
      <c r="Z30" s="349"/>
      <c r="AA30" s="560">
        <v>0</v>
      </c>
      <c r="AB30" s="349"/>
      <c r="AC30" s="559">
        <v>0</v>
      </c>
      <c r="AD30" s="349"/>
      <c r="AE30" s="560">
        <v>2</v>
      </c>
      <c r="AF30" s="349"/>
      <c r="AG30" s="559">
        <v>4270</v>
      </c>
      <c r="AH30" s="349"/>
      <c r="AI30" s="560">
        <v>5</v>
      </c>
      <c r="AJ30" s="349"/>
      <c r="AK30" s="559">
        <v>79961.070000000007</v>
      </c>
      <c r="AL30" s="349"/>
      <c r="AM30" s="560">
        <v>7</v>
      </c>
      <c r="AN30" s="349"/>
      <c r="AO30" s="559">
        <v>84231.07</v>
      </c>
      <c r="AP30" s="349"/>
      <c r="AQ30" s="560">
        <v>0</v>
      </c>
      <c r="AR30" s="349"/>
      <c r="AS30" s="559">
        <v>0</v>
      </c>
      <c r="AT30" s="349"/>
    </row>
    <row r="31" spans="3:47" ht="18" customHeight="1" x14ac:dyDescent="0.3">
      <c r="C31" s="567" t="s">
        <v>593</v>
      </c>
      <c r="D31" s="349"/>
      <c r="E31" s="349"/>
      <c r="F31" s="349"/>
      <c r="G31" s="349"/>
      <c r="H31" s="349"/>
      <c r="I31" s="581">
        <v>2</v>
      </c>
      <c r="J31" s="349"/>
      <c r="K31" s="582">
        <v>9.4325829713579606E-6</v>
      </c>
      <c r="L31" s="349"/>
      <c r="M31" s="583">
        <v>70458.12</v>
      </c>
      <c r="N31" s="349"/>
      <c r="O31" s="584">
        <v>1.79494924414621E-5</v>
      </c>
      <c r="P31" s="349"/>
      <c r="Q31" s="583">
        <v>74506.850000000006</v>
      </c>
      <c r="R31" s="349"/>
      <c r="S31" s="566">
        <v>0</v>
      </c>
      <c r="T31" s="349"/>
      <c r="U31" s="565">
        <v>0</v>
      </c>
      <c r="V31" s="349"/>
      <c r="W31" s="566">
        <v>2</v>
      </c>
      <c r="X31" s="349"/>
      <c r="Y31" s="565">
        <v>70458.12</v>
      </c>
      <c r="Z31" s="349"/>
      <c r="AA31" s="566">
        <v>0</v>
      </c>
      <c r="AB31" s="349"/>
      <c r="AC31" s="565">
        <v>0</v>
      </c>
      <c r="AD31" s="349"/>
      <c r="AE31" s="566">
        <v>1</v>
      </c>
      <c r="AF31" s="349"/>
      <c r="AG31" s="565">
        <v>24153.09</v>
      </c>
      <c r="AH31" s="349"/>
      <c r="AI31" s="566">
        <v>1</v>
      </c>
      <c r="AJ31" s="349"/>
      <c r="AK31" s="565">
        <v>46305.03</v>
      </c>
      <c r="AL31" s="349"/>
      <c r="AM31" s="566">
        <v>2</v>
      </c>
      <c r="AN31" s="349"/>
      <c r="AO31" s="565">
        <v>70458.12</v>
      </c>
      <c r="AP31" s="349"/>
      <c r="AQ31" s="566">
        <v>0</v>
      </c>
      <c r="AR31" s="349"/>
      <c r="AS31" s="565">
        <v>0</v>
      </c>
      <c r="AT31" s="349"/>
    </row>
    <row r="32" spans="3:47" ht="18" customHeight="1" x14ac:dyDescent="0.3">
      <c r="C32" s="574" t="s">
        <v>115</v>
      </c>
      <c r="D32" s="391"/>
      <c r="E32" s="391"/>
      <c r="F32" s="574" t="s">
        <v>2</v>
      </c>
      <c r="G32" s="391"/>
      <c r="H32" s="391"/>
      <c r="I32" s="591">
        <v>105</v>
      </c>
      <c r="J32" s="391"/>
      <c r="K32" s="589">
        <v>4.9521060599629302E-4</v>
      </c>
      <c r="L32" s="391"/>
      <c r="M32" s="590">
        <v>1099008.79</v>
      </c>
      <c r="N32" s="391"/>
      <c r="O32" s="589">
        <v>2.79976956086898E-4</v>
      </c>
      <c r="P32" s="391"/>
      <c r="Q32" s="590">
        <v>1104262.8899999999</v>
      </c>
      <c r="R32" s="391"/>
      <c r="S32" s="570">
        <v>16</v>
      </c>
      <c r="T32" s="391"/>
      <c r="U32" s="571">
        <v>57453.22</v>
      </c>
      <c r="V32" s="391"/>
      <c r="W32" s="570">
        <v>88</v>
      </c>
      <c r="X32" s="391"/>
      <c r="Y32" s="571">
        <v>1037151.27</v>
      </c>
      <c r="Z32" s="391"/>
      <c r="AA32" s="570">
        <v>1</v>
      </c>
      <c r="AB32" s="391"/>
      <c r="AC32" s="571">
        <v>4404.3</v>
      </c>
      <c r="AD32" s="391"/>
      <c r="AE32" s="570">
        <v>38</v>
      </c>
      <c r="AF32" s="391"/>
      <c r="AG32" s="571">
        <v>512346.03</v>
      </c>
      <c r="AH32" s="391"/>
      <c r="AI32" s="570">
        <v>67</v>
      </c>
      <c r="AJ32" s="391"/>
      <c r="AK32" s="571">
        <v>586662.76</v>
      </c>
      <c r="AL32" s="391"/>
      <c r="AM32" s="570">
        <v>102</v>
      </c>
      <c r="AN32" s="391"/>
      <c r="AO32" s="571">
        <v>1065350.67</v>
      </c>
      <c r="AP32" s="391"/>
      <c r="AQ32" s="570">
        <v>3</v>
      </c>
      <c r="AR32" s="391"/>
      <c r="AS32" s="571">
        <v>33658.120000000003</v>
      </c>
      <c r="AT32" s="391"/>
    </row>
    <row r="33" spans="2:45" ht="2.7" customHeight="1" x14ac:dyDescent="0.3"/>
    <row r="34" spans="2:45" ht="18" customHeight="1" x14ac:dyDescent="0.3">
      <c r="B34" s="579" t="s">
        <v>2</v>
      </c>
      <c r="C34" s="349"/>
      <c r="D34" s="349"/>
      <c r="E34" s="579" t="s">
        <v>2</v>
      </c>
      <c r="F34" s="349"/>
      <c r="G34" s="349"/>
      <c r="H34" s="533" t="s">
        <v>2</v>
      </c>
      <c r="I34" s="349"/>
      <c r="J34" s="533" t="s">
        <v>2</v>
      </c>
      <c r="K34" s="349"/>
      <c r="L34" s="533" t="s">
        <v>2</v>
      </c>
      <c r="M34" s="349"/>
      <c r="N34" s="533" t="s">
        <v>2</v>
      </c>
      <c r="O34" s="349"/>
      <c r="P34" s="533" t="s">
        <v>2</v>
      </c>
      <c r="Q34" s="349"/>
      <c r="R34" s="533" t="s">
        <v>2</v>
      </c>
      <c r="S34" s="349"/>
      <c r="T34" s="533" t="s">
        <v>2</v>
      </c>
      <c r="U34" s="349"/>
      <c r="V34" s="533" t="s">
        <v>2</v>
      </c>
      <c r="W34" s="349"/>
      <c r="X34" s="533" t="s">
        <v>2</v>
      </c>
      <c r="Y34" s="349"/>
      <c r="Z34" s="533" t="s">
        <v>2</v>
      </c>
      <c r="AA34" s="349"/>
      <c r="AB34" s="533" t="s">
        <v>2</v>
      </c>
      <c r="AC34" s="349"/>
      <c r="AD34" s="533" t="s">
        <v>2</v>
      </c>
      <c r="AE34" s="349"/>
      <c r="AF34" s="533" t="s">
        <v>2</v>
      </c>
      <c r="AG34" s="349"/>
      <c r="AH34" s="533" t="s">
        <v>2</v>
      </c>
      <c r="AI34" s="349"/>
      <c r="AJ34" s="533" t="s">
        <v>2</v>
      </c>
      <c r="AK34" s="349"/>
      <c r="AL34" s="533" t="s">
        <v>2</v>
      </c>
      <c r="AM34" s="349"/>
      <c r="AN34" s="533" t="s">
        <v>2</v>
      </c>
      <c r="AO34" s="349"/>
      <c r="AP34" s="533" t="s">
        <v>2</v>
      </c>
      <c r="AQ34" s="349"/>
      <c r="AR34" s="533" t="s">
        <v>2</v>
      </c>
      <c r="AS34" s="349"/>
    </row>
    <row r="35" spans="2:45" ht="18" customHeight="1" x14ac:dyDescent="0.3">
      <c r="B35" s="579" t="s">
        <v>598</v>
      </c>
      <c r="C35" s="349"/>
      <c r="D35" s="349"/>
      <c r="E35" s="349"/>
      <c r="F35" s="349"/>
      <c r="G35" s="349"/>
    </row>
    <row r="36" spans="2:45" ht="18" customHeight="1" x14ac:dyDescent="0.3">
      <c r="B36" s="592" t="s">
        <v>2</v>
      </c>
      <c r="C36" s="349"/>
      <c r="D36" s="349"/>
      <c r="E36" s="592" t="s">
        <v>2</v>
      </c>
      <c r="F36" s="349"/>
      <c r="G36" s="349"/>
      <c r="H36" s="592" t="s">
        <v>2</v>
      </c>
      <c r="I36" s="349"/>
      <c r="J36" s="592" t="s">
        <v>2</v>
      </c>
      <c r="K36" s="349"/>
      <c r="L36" s="592" t="s">
        <v>2</v>
      </c>
      <c r="M36" s="349"/>
      <c r="N36" s="592" t="s">
        <v>2</v>
      </c>
      <c r="O36" s="349"/>
      <c r="P36" s="592" t="s">
        <v>2</v>
      </c>
      <c r="Q36" s="349"/>
      <c r="R36" s="593" t="s">
        <v>2</v>
      </c>
      <c r="S36" s="392"/>
      <c r="T36" s="593" t="s">
        <v>2</v>
      </c>
      <c r="U36" s="392"/>
      <c r="V36" s="593" t="s">
        <v>2</v>
      </c>
      <c r="W36" s="392"/>
      <c r="X36" s="593" t="s">
        <v>2</v>
      </c>
      <c r="Y36" s="392"/>
      <c r="Z36" s="593" t="s">
        <v>2</v>
      </c>
      <c r="AA36" s="392"/>
      <c r="AB36" s="593" t="s">
        <v>2</v>
      </c>
      <c r="AC36" s="392"/>
      <c r="AD36" s="593" t="s">
        <v>2</v>
      </c>
      <c r="AE36" s="392"/>
      <c r="AF36" s="593" t="s">
        <v>2</v>
      </c>
      <c r="AG36" s="392"/>
      <c r="AH36" s="593" t="s">
        <v>2</v>
      </c>
      <c r="AI36" s="392"/>
      <c r="AJ36" s="593" t="s">
        <v>2</v>
      </c>
      <c r="AK36" s="392"/>
      <c r="AL36" s="593" t="s">
        <v>2</v>
      </c>
      <c r="AM36" s="392"/>
      <c r="AN36" s="593" t="s">
        <v>2</v>
      </c>
      <c r="AO36" s="392"/>
      <c r="AP36" s="593" t="s">
        <v>2</v>
      </c>
      <c r="AQ36" s="392"/>
      <c r="AR36" s="593" t="s">
        <v>2</v>
      </c>
      <c r="AS36" s="392"/>
    </row>
    <row r="37" spans="2:45" ht="18" customHeight="1" x14ac:dyDescent="0.3">
      <c r="B37" s="534" t="s">
        <v>598</v>
      </c>
      <c r="C37" s="349"/>
      <c r="D37" s="349"/>
      <c r="E37" s="349"/>
      <c r="F37" s="349"/>
      <c r="G37" s="349"/>
      <c r="H37" s="349"/>
      <c r="I37" s="349"/>
      <c r="J37" s="349"/>
      <c r="K37" s="349"/>
      <c r="L37" s="349"/>
      <c r="M37" s="349"/>
      <c r="N37" s="349"/>
      <c r="O37" s="349"/>
      <c r="P37" s="349"/>
      <c r="Q37" s="349"/>
      <c r="R37" s="535" t="s">
        <v>565</v>
      </c>
      <c r="S37" s="391"/>
      <c r="T37" s="391"/>
      <c r="U37" s="391"/>
      <c r="V37" s="391"/>
      <c r="W37" s="391"/>
      <c r="X37" s="391"/>
      <c r="Y37" s="391"/>
      <c r="Z37" s="391"/>
      <c r="AA37" s="391"/>
      <c r="AB37" s="391"/>
      <c r="AC37" s="392"/>
      <c r="AD37" s="535" t="s">
        <v>108</v>
      </c>
      <c r="AE37" s="391"/>
      <c r="AF37" s="391"/>
      <c r="AG37" s="391"/>
      <c r="AH37" s="391"/>
      <c r="AI37" s="391"/>
      <c r="AJ37" s="391"/>
      <c r="AK37" s="392"/>
      <c r="AL37" s="535" t="s">
        <v>566</v>
      </c>
      <c r="AM37" s="391"/>
      <c r="AN37" s="391"/>
      <c r="AO37" s="391"/>
      <c r="AP37" s="391"/>
      <c r="AQ37" s="391"/>
      <c r="AR37" s="391"/>
      <c r="AS37" s="392"/>
    </row>
    <row r="38" spans="2:45" ht="18" customHeight="1" x14ac:dyDescent="0.3">
      <c r="B38" s="534" t="s">
        <v>2</v>
      </c>
      <c r="C38" s="349"/>
      <c r="D38" s="349"/>
      <c r="E38" s="349"/>
      <c r="F38" s="349"/>
      <c r="G38" s="349"/>
      <c r="H38" s="349"/>
      <c r="I38" s="349"/>
      <c r="J38" s="349"/>
      <c r="K38" s="349"/>
      <c r="L38" s="349"/>
      <c r="M38" s="349"/>
      <c r="N38" s="349"/>
      <c r="O38" s="349"/>
      <c r="P38" s="349"/>
      <c r="Q38" s="349"/>
      <c r="R38" s="535" t="s">
        <v>567</v>
      </c>
      <c r="S38" s="391"/>
      <c r="T38" s="391"/>
      <c r="U38" s="392"/>
      <c r="V38" s="535" t="s">
        <v>568</v>
      </c>
      <c r="W38" s="391"/>
      <c r="X38" s="391"/>
      <c r="Y38" s="392"/>
      <c r="Z38" s="535" t="s">
        <v>569</v>
      </c>
      <c r="AA38" s="391"/>
      <c r="AB38" s="391"/>
      <c r="AC38" s="392"/>
      <c r="AD38" s="535" t="s">
        <v>570</v>
      </c>
      <c r="AE38" s="391"/>
      <c r="AF38" s="391"/>
      <c r="AG38" s="392"/>
      <c r="AH38" s="535" t="s">
        <v>571</v>
      </c>
      <c r="AI38" s="391"/>
      <c r="AJ38" s="391"/>
      <c r="AK38" s="392"/>
      <c r="AL38" s="535" t="s">
        <v>572</v>
      </c>
      <c r="AM38" s="391"/>
      <c r="AN38" s="391"/>
      <c r="AO38" s="392"/>
      <c r="AP38" s="535" t="s">
        <v>573</v>
      </c>
      <c r="AQ38" s="391"/>
      <c r="AR38" s="391"/>
      <c r="AS38" s="392"/>
    </row>
    <row r="39" spans="2:45" ht="62.25" customHeight="1" x14ac:dyDescent="0.3">
      <c r="B39" s="398" t="s">
        <v>596</v>
      </c>
      <c r="C39" s="391"/>
      <c r="D39" s="391"/>
      <c r="E39" s="391"/>
      <c r="F39" s="391"/>
      <c r="G39" s="392"/>
      <c r="H39" s="405" t="s">
        <v>575</v>
      </c>
      <c r="I39" s="392"/>
      <c r="J39" s="405" t="s">
        <v>585</v>
      </c>
      <c r="K39" s="392"/>
      <c r="L39" s="405" t="s">
        <v>111</v>
      </c>
      <c r="M39" s="392"/>
      <c r="N39" s="405" t="s">
        <v>586</v>
      </c>
      <c r="O39" s="392"/>
      <c r="P39" s="405" t="s">
        <v>587</v>
      </c>
      <c r="Q39" s="392"/>
      <c r="R39" s="539" t="s">
        <v>575</v>
      </c>
      <c r="S39" s="392"/>
      <c r="T39" s="539" t="s">
        <v>111</v>
      </c>
      <c r="U39" s="392"/>
      <c r="V39" s="539" t="s">
        <v>575</v>
      </c>
      <c r="W39" s="392"/>
      <c r="X39" s="539" t="s">
        <v>111</v>
      </c>
      <c r="Y39" s="392"/>
      <c r="Z39" s="539" t="s">
        <v>575</v>
      </c>
      <c r="AA39" s="392"/>
      <c r="AB39" s="539" t="s">
        <v>111</v>
      </c>
      <c r="AC39" s="392"/>
      <c r="AD39" s="539" t="s">
        <v>575</v>
      </c>
      <c r="AE39" s="392"/>
      <c r="AF39" s="539" t="s">
        <v>111</v>
      </c>
      <c r="AG39" s="392"/>
      <c r="AH39" s="539" t="s">
        <v>575</v>
      </c>
      <c r="AI39" s="392"/>
      <c r="AJ39" s="539" t="s">
        <v>111</v>
      </c>
      <c r="AK39" s="392"/>
      <c r="AL39" s="539" t="s">
        <v>575</v>
      </c>
      <c r="AM39" s="392"/>
      <c r="AN39" s="539" t="s">
        <v>111</v>
      </c>
      <c r="AO39" s="392"/>
      <c r="AP39" s="539" t="s">
        <v>575</v>
      </c>
      <c r="AQ39" s="392"/>
      <c r="AR39" s="539" t="s">
        <v>111</v>
      </c>
      <c r="AS39" s="392"/>
    </row>
    <row r="40" spans="2:45" ht="18" customHeight="1" x14ac:dyDescent="0.3">
      <c r="B40" s="596" t="s">
        <v>599</v>
      </c>
      <c r="C40" s="510"/>
      <c r="D40" s="510"/>
      <c r="E40" s="596" t="s">
        <v>2</v>
      </c>
      <c r="F40" s="510"/>
      <c r="G40" s="510"/>
      <c r="H40" s="597">
        <v>47</v>
      </c>
      <c r="I40" s="510"/>
      <c r="J40" s="598">
        <v>2.2166569982691201E-4</v>
      </c>
      <c r="K40" s="510"/>
      <c r="L40" s="599">
        <v>482174.4</v>
      </c>
      <c r="M40" s="510"/>
      <c r="N40" s="598">
        <v>1.2283588815975401E-4</v>
      </c>
      <c r="O40" s="510"/>
      <c r="P40" s="600">
        <v>0</v>
      </c>
      <c r="Q40" s="510"/>
      <c r="R40" s="595">
        <v>10</v>
      </c>
      <c r="S40" s="510"/>
      <c r="T40" s="594">
        <v>22903.39</v>
      </c>
      <c r="U40" s="510"/>
      <c r="V40" s="595">
        <v>37</v>
      </c>
      <c r="W40" s="510"/>
      <c r="X40" s="594">
        <v>459271.01</v>
      </c>
      <c r="Y40" s="510"/>
      <c r="Z40" s="595">
        <v>0</v>
      </c>
      <c r="AA40" s="510"/>
      <c r="AB40" s="594">
        <v>0</v>
      </c>
      <c r="AC40" s="510"/>
      <c r="AD40" s="595">
        <v>9</v>
      </c>
      <c r="AE40" s="510"/>
      <c r="AF40" s="594">
        <v>56649.61</v>
      </c>
      <c r="AG40" s="510"/>
      <c r="AH40" s="595">
        <v>38</v>
      </c>
      <c r="AI40" s="510"/>
      <c r="AJ40" s="594">
        <v>425524.79</v>
      </c>
      <c r="AK40" s="510"/>
      <c r="AL40" s="595">
        <v>46</v>
      </c>
      <c r="AM40" s="510"/>
      <c r="AN40" s="594">
        <v>412732.26</v>
      </c>
      <c r="AO40" s="510"/>
      <c r="AP40" s="595">
        <v>1</v>
      </c>
      <c r="AQ40" s="510"/>
      <c r="AR40" s="594">
        <v>69442.14</v>
      </c>
      <c r="AS40" s="510"/>
    </row>
    <row r="41" spans="2:45" ht="18" customHeight="1" x14ac:dyDescent="0.3">
      <c r="B41" s="561" t="s">
        <v>597</v>
      </c>
      <c r="C41" s="349"/>
      <c r="D41" s="349"/>
      <c r="E41" s="349"/>
      <c r="F41" s="349"/>
      <c r="G41" s="349"/>
      <c r="H41" s="585">
        <v>30</v>
      </c>
      <c r="I41" s="349"/>
      <c r="J41" s="586">
        <v>1.4148874457036901E-4</v>
      </c>
      <c r="K41" s="349"/>
      <c r="L41" s="587">
        <v>13463.2</v>
      </c>
      <c r="M41" s="349"/>
      <c r="N41" s="588">
        <v>3.42980492011272E-6</v>
      </c>
      <c r="O41" s="349"/>
      <c r="P41" s="587">
        <v>13594.85</v>
      </c>
      <c r="Q41" s="349"/>
      <c r="R41" s="601">
        <v>4</v>
      </c>
      <c r="S41" s="349"/>
      <c r="T41" s="564">
        <v>0</v>
      </c>
      <c r="U41" s="349"/>
      <c r="V41" s="601">
        <v>26</v>
      </c>
      <c r="W41" s="349"/>
      <c r="X41" s="564">
        <v>13463.2</v>
      </c>
      <c r="Y41" s="349"/>
      <c r="Z41" s="601">
        <v>0</v>
      </c>
      <c r="AA41" s="349"/>
      <c r="AB41" s="564">
        <v>0</v>
      </c>
      <c r="AC41" s="349"/>
      <c r="AD41" s="601">
        <v>7</v>
      </c>
      <c r="AE41" s="349"/>
      <c r="AF41" s="564">
        <v>193.44</v>
      </c>
      <c r="AG41" s="349"/>
      <c r="AH41" s="601">
        <v>23</v>
      </c>
      <c r="AI41" s="349"/>
      <c r="AJ41" s="564">
        <v>13269.76</v>
      </c>
      <c r="AK41" s="349"/>
      <c r="AL41" s="601">
        <v>29</v>
      </c>
      <c r="AM41" s="349"/>
      <c r="AN41" s="564">
        <v>13463.2</v>
      </c>
      <c r="AO41" s="349"/>
      <c r="AP41" s="601">
        <v>1</v>
      </c>
      <c r="AQ41" s="349"/>
      <c r="AR41" s="564">
        <v>0</v>
      </c>
      <c r="AS41" s="349"/>
    </row>
    <row r="42" spans="2:45" ht="18" customHeight="1" x14ac:dyDescent="0.3">
      <c r="B42" s="567" t="s">
        <v>588</v>
      </c>
      <c r="C42" s="349"/>
      <c r="D42" s="349"/>
      <c r="E42" s="349"/>
      <c r="F42" s="349"/>
      <c r="G42" s="349"/>
      <c r="H42" s="581">
        <v>2</v>
      </c>
      <c r="I42" s="349"/>
      <c r="J42" s="582">
        <v>9.4325829713579606E-6</v>
      </c>
      <c r="K42" s="349"/>
      <c r="L42" s="583">
        <v>519.67999999999995</v>
      </c>
      <c r="M42" s="349"/>
      <c r="N42" s="584">
        <v>1.3239059219830199E-7</v>
      </c>
      <c r="O42" s="349"/>
      <c r="P42" s="583">
        <v>845.28</v>
      </c>
      <c r="Q42" s="349"/>
      <c r="R42" s="566">
        <v>0</v>
      </c>
      <c r="S42" s="349"/>
      <c r="T42" s="565">
        <v>0</v>
      </c>
      <c r="U42" s="349"/>
      <c r="V42" s="566">
        <v>2</v>
      </c>
      <c r="W42" s="349"/>
      <c r="X42" s="565">
        <v>519.67999999999995</v>
      </c>
      <c r="Y42" s="349"/>
      <c r="Z42" s="566">
        <v>0</v>
      </c>
      <c r="AA42" s="349"/>
      <c r="AB42" s="565">
        <v>0</v>
      </c>
      <c r="AC42" s="349"/>
      <c r="AD42" s="566">
        <v>0</v>
      </c>
      <c r="AE42" s="349"/>
      <c r="AF42" s="565">
        <v>0</v>
      </c>
      <c r="AG42" s="349"/>
      <c r="AH42" s="566">
        <v>2</v>
      </c>
      <c r="AI42" s="349"/>
      <c r="AJ42" s="565">
        <v>519.67999999999995</v>
      </c>
      <c r="AK42" s="349"/>
      <c r="AL42" s="566">
        <v>2</v>
      </c>
      <c r="AM42" s="349"/>
      <c r="AN42" s="565">
        <v>519.67999999999995</v>
      </c>
      <c r="AO42" s="349"/>
      <c r="AP42" s="566">
        <v>0</v>
      </c>
      <c r="AQ42" s="349"/>
      <c r="AR42" s="565">
        <v>0</v>
      </c>
      <c r="AS42" s="349"/>
    </row>
    <row r="43" spans="2:45" ht="18" customHeight="1" x14ac:dyDescent="0.3">
      <c r="B43" s="561" t="s">
        <v>589</v>
      </c>
      <c r="C43" s="349"/>
      <c r="D43" s="349"/>
      <c r="E43" s="349"/>
      <c r="F43" s="349"/>
      <c r="G43" s="349"/>
      <c r="H43" s="585">
        <v>2</v>
      </c>
      <c r="I43" s="349"/>
      <c r="J43" s="586">
        <v>9.4325829713579606E-6</v>
      </c>
      <c r="K43" s="349"/>
      <c r="L43" s="587">
        <v>1790.91</v>
      </c>
      <c r="M43" s="349"/>
      <c r="N43" s="588">
        <v>4.5624160151220199E-7</v>
      </c>
      <c r="O43" s="349"/>
      <c r="P43" s="587">
        <v>2402.83</v>
      </c>
      <c r="Q43" s="349"/>
      <c r="R43" s="601">
        <v>0</v>
      </c>
      <c r="S43" s="349"/>
      <c r="T43" s="564">
        <v>0</v>
      </c>
      <c r="U43" s="349"/>
      <c r="V43" s="601">
        <v>2</v>
      </c>
      <c r="W43" s="349"/>
      <c r="X43" s="564">
        <v>1790.91</v>
      </c>
      <c r="Y43" s="349"/>
      <c r="Z43" s="601">
        <v>0</v>
      </c>
      <c r="AA43" s="349"/>
      <c r="AB43" s="564">
        <v>0</v>
      </c>
      <c r="AC43" s="349"/>
      <c r="AD43" s="601">
        <v>1</v>
      </c>
      <c r="AE43" s="349"/>
      <c r="AF43" s="564">
        <v>769.73</v>
      </c>
      <c r="AG43" s="349"/>
      <c r="AH43" s="601">
        <v>1</v>
      </c>
      <c r="AI43" s="349"/>
      <c r="AJ43" s="564">
        <v>1021.18</v>
      </c>
      <c r="AK43" s="349"/>
      <c r="AL43" s="601">
        <v>2</v>
      </c>
      <c r="AM43" s="349"/>
      <c r="AN43" s="564">
        <v>1790.91</v>
      </c>
      <c r="AO43" s="349"/>
      <c r="AP43" s="601">
        <v>0</v>
      </c>
      <c r="AQ43" s="349"/>
      <c r="AR43" s="564">
        <v>0</v>
      </c>
      <c r="AS43" s="349"/>
    </row>
    <row r="44" spans="2:45" ht="18" customHeight="1" x14ac:dyDescent="0.3">
      <c r="B44" s="567" t="s">
        <v>590</v>
      </c>
      <c r="C44" s="349"/>
      <c r="D44" s="349"/>
      <c r="E44" s="349"/>
      <c r="F44" s="349"/>
      <c r="G44" s="349"/>
      <c r="H44" s="581">
        <v>1</v>
      </c>
      <c r="I44" s="349"/>
      <c r="J44" s="582">
        <v>4.7162914856789803E-6</v>
      </c>
      <c r="K44" s="349"/>
      <c r="L44" s="583">
        <v>501.01</v>
      </c>
      <c r="M44" s="349"/>
      <c r="N44" s="584">
        <v>1.27634333815562E-7</v>
      </c>
      <c r="O44" s="349"/>
      <c r="P44" s="583">
        <v>735.59</v>
      </c>
      <c r="Q44" s="349"/>
      <c r="R44" s="566">
        <v>0</v>
      </c>
      <c r="S44" s="349"/>
      <c r="T44" s="565">
        <v>0</v>
      </c>
      <c r="U44" s="349"/>
      <c r="V44" s="566">
        <v>1</v>
      </c>
      <c r="W44" s="349"/>
      <c r="X44" s="565">
        <v>501.01</v>
      </c>
      <c r="Y44" s="349"/>
      <c r="Z44" s="566">
        <v>0</v>
      </c>
      <c r="AA44" s="349"/>
      <c r="AB44" s="565">
        <v>0</v>
      </c>
      <c r="AC44" s="349"/>
      <c r="AD44" s="566">
        <v>0</v>
      </c>
      <c r="AE44" s="349"/>
      <c r="AF44" s="565">
        <v>0</v>
      </c>
      <c r="AG44" s="349"/>
      <c r="AH44" s="566">
        <v>1</v>
      </c>
      <c r="AI44" s="349"/>
      <c r="AJ44" s="565">
        <v>501.01</v>
      </c>
      <c r="AK44" s="349"/>
      <c r="AL44" s="566">
        <v>1</v>
      </c>
      <c r="AM44" s="349"/>
      <c r="AN44" s="565">
        <v>501.01</v>
      </c>
      <c r="AO44" s="349"/>
      <c r="AP44" s="566">
        <v>0</v>
      </c>
      <c r="AQ44" s="349"/>
      <c r="AR44" s="565">
        <v>0</v>
      </c>
      <c r="AS44" s="349"/>
    </row>
    <row r="45" spans="2:45" ht="18" customHeight="1" x14ac:dyDescent="0.3">
      <c r="B45" s="561" t="s">
        <v>591</v>
      </c>
      <c r="C45" s="349"/>
      <c r="D45" s="349"/>
      <c r="E45" s="349"/>
      <c r="F45" s="349"/>
      <c r="G45" s="349"/>
      <c r="H45" s="585">
        <v>2</v>
      </c>
      <c r="I45" s="349"/>
      <c r="J45" s="586">
        <v>9.4325829713579606E-6</v>
      </c>
      <c r="K45" s="349"/>
      <c r="L45" s="587">
        <v>1428.16</v>
      </c>
      <c r="M45" s="349"/>
      <c r="N45" s="588">
        <v>3.6382956464348601E-7</v>
      </c>
      <c r="O45" s="349"/>
      <c r="P45" s="587">
        <v>2056.7600000000002</v>
      </c>
      <c r="Q45" s="349"/>
      <c r="R45" s="601">
        <v>2</v>
      </c>
      <c r="S45" s="349"/>
      <c r="T45" s="564">
        <v>1428.16</v>
      </c>
      <c r="U45" s="349"/>
      <c r="V45" s="601">
        <v>0</v>
      </c>
      <c r="W45" s="349"/>
      <c r="X45" s="564">
        <v>0</v>
      </c>
      <c r="Y45" s="349"/>
      <c r="Z45" s="601">
        <v>0</v>
      </c>
      <c r="AA45" s="349"/>
      <c r="AB45" s="564">
        <v>0</v>
      </c>
      <c r="AC45" s="349"/>
      <c r="AD45" s="601">
        <v>0</v>
      </c>
      <c r="AE45" s="349"/>
      <c r="AF45" s="564">
        <v>0</v>
      </c>
      <c r="AG45" s="349"/>
      <c r="AH45" s="601">
        <v>2</v>
      </c>
      <c r="AI45" s="349"/>
      <c r="AJ45" s="564">
        <v>1428.16</v>
      </c>
      <c r="AK45" s="349"/>
      <c r="AL45" s="601">
        <v>2</v>
      </c>
      <c r="AM45" s="349"/>
      <c r="AN45" s="564">
        <v>1428.16</v>
      </c>
      <c r="AO45" s="349"/>
      <c r="AP45" s="601">
        <v>0</v>
      </c>
      <c r="AQ45" s="349"/>
      <c r="AR45" s="564">
        <v>0</v>
      </c>
      <c r="AS45" s="349"/>
    </row>
    <row r="46" spans="2:45" ht="18" customHeight="1" x14ac:dyDescent="0.3">
      <c r="B46" s="567" t="s">
        <v>592</v>
      </c>
      <c r="C46" s="349"/>
      <c r="D46" s="349"/>
      <c r="E46" s="349"/>
      <c r="F46" s="349"/>
      <c r="G46" s="349"/>
      <c r="H46" s="581">
        <v>1</v>
      </c>
      <c r="I46" s="349"/>
      <c r="J46" s="582">
        <v>4.7162914856789803E-6</v>
      </c>
      <c r="K46" s="349"/>
      <c r="L46" s="583">
        <v>373.87</v>
      </c>
      <c r="M46" s="349"/>
      <c r="N46" s="584">
        <v>9.5244902065076898E-8</v>
      </c>
      <c r="O46" s="349"/>
      <c r="P46" s="583">
        <v>497.5</v>
      </c>
      <c r="Q46" s="349"/>
      <c r="R46" s="566">
        <v>1</v>
      </c>
      <c r="S46" s="349"/>
      <c r="T46" s="565">
        <v>373.87</v>
      </c>
      <c r="U46" s="349"/>
      <c r="V46" s="566">
        <v>0</v>
      </c>
      <c r="W46" s="349"/>
      <c r="X46" s="565">
        <v>0</v>
      </c>
      <c r="Y46" s="349"/>
      <c r="Z46" s="566">
        <v>0</v>
      </c>
      <c r="AA46" s="349"/>
      <c r="AB46" s="565">
        <v>0</v>
      </c>
      <c r="AC46" s="349"/>
      <c r="AD46" s="566">
        <v>0</v>
      </c>
      <c r="AE46" s="349"/>
      <c r="AF46" s="565">
        <v>0</v>
      </c>
      <c r="AG46" s="349"/>
      <c r="AH46" s="566">
        <v>1</v>
      </c>
      <c r="AI46" s="349"/>
      <c r="AJ46" s="565">
        <v>373.87</v>
      </c>
      <c r="AK46" s="349"/>
      <c r="AL46" s="566">
        <v>1</v>
      </c>
      <c r="AM46" s="349"/>
      <c r="AN46" s="565">
        <v>373.87</v>
      </c>
      <c r="AO46" s="349"/>
      <c r="AP46" s="566">
        <v>0</v>
      </c>
      <c r="AQ46" s="349"/>
      <c r="AR46" s="565">
        <v>0</v>
      </c>
      <c r="AS46" s="349"/>
    </row>
    <row r="47" spans="2:45" ht="18" customHeight="1" x14ac:dyDescent="0.3">
      <c r="B47" s="561" t="s">
        <v>593</v>
      </c>
      <c r="C47" s="349"/>
      <c r="D47" s="349"/>
      <c r="E47" s="349"/>
      <c r="F47" s="349"/>
      <c r="G47" s="349"/>
      <c r="H47" s="585">
        <v>9</v>
      </c>
      <c r="I47" s="349"/>
      <c r="J47" s="586">
        <v>4.24466233711108E-5</v>
      </c>
      <c r="K47" s="349"/>
      <c r="L47" s="587">
        <v>16966.03</v>
      </c>
      <c r="M47" s="349"/>
      <c r="N47" s="588">
        <v>4.3221650995885096E-6</v>
      </c>
      <c r="O47" s="349"/>
      <c r="P47" s="587">
        <v>24408.82</v>
      </c>
      <c r="Q47" s="349"/>
      <c r="R47" s="601">
        <v>3</v>
      </c>
      <c r="S47" s="349"/>
      <c r="T47" s="564">
        <v>3879.01</v>
      </c>
      <c r="U47" s="349"/>
      <c r="V47" s="601">
        <v>6</v>
      </c>
      <c r="W47" s="349"/>
      <c r="X47" s="564">
        <v>13087.02</v>
      </c>
      <c r="Y47" s="349"/>
      <c r="Z47" s="601">
        <v>0</v>
      </c>
      <c r="AA47" s="349"/>
      <c r="AB47" s="564">
        <v>0</v>
      </c>
      <c r="AC47" s="349"/>
      <c r="AD47" s="601">
        <v>1</v>
      </c>
      <c r="AE47" s="349"/>
      <c r="AF47" s="564">
        <v>1875.04</v>
      </c>
      <c r="AG47" s="349"/>
      <c r="AH47" s="601">
        <v>8</v>
      </c>
      <c r="AI47" s="349"/>
      <c r="AJ47" s="564">
        <v>15090.99</v>
      </c>
      <c r="AK47" s="349"/>
      <c r="AL47" s="601">
        <v>9</v>
      </c>
      <c r="AM47" s="349"/>
      <c r="AN47" s="564">
        <v>16966.03</v>
      </c>
      <c r="AO47" s="349"/>
      <c r="AP47" s="601">
        <v>0</v>
      </c>
      <c r="AQ47" s="349"/>
      <c r="AR47" s="564">
        <v>0</v>
      </c>
      <c r="AS47" s="349"/>
    </row>
    <row r="48" spans="2:45" ht="18" customHeight="1" x14ac:dyDescent="0.3">
      <c r="B48" s="663" t="s">
        <v>115</v>
      </c>
      <c r="C48" s="664"/>
      <c r="D48" s="664"/>
      <c r="E48" s="663" t="s">
        <v>2</v>
      </c>
      <c r="F48" s="664"/>
      <c r="G48" s="664"/>
      <c r="H48" s="606">
        <v>47</v>
      </c>
      <c r="I48" s="349"/>
      <c r="J48" s="607">
        <v>2.2166569982691201E-4</v>
      </c>
      <c r="K48" s="349"/>
      <c r="L48" s="603">
        <v>517217.26</v>
      </c>
      <c r="M48" s="349"/>
      <c r="N48" s="602">
        <v>1.3176319917369001E-4</v>
      </c>
      <c r="O48" s="349"/>
      <c r="P48" s="603">
        <v>44541.63</v>
      </c>
      <c r="Q48" s="349"/>
      <c r="R48" s="604">
        <v>10</v>
      </c>
      <c r="S48" s="349"/>
      <c r="T48" s="605">
        <v>28584.43</v>
      </c>
      <c r="U48" s="349"/>
      <c r="V48" s="604">
        <v>37</v>
      </c>
      <c r="W48" s="349"/>
      <c r="X48" s="605">
        <v>488632.83</v>
      </c>
      <c r="Y48" s="349"/>
      <c r="Z48" s="604">
        <v>0</v>
      </c>
      <c r="AA48" s="349"/>
      <c r="AB48" s="605">
        <v>0</v>
      </c>
      <c r="AC48" s="349"/>
      <c r="AD48" s="604">
        <v>9</v>
      </c>
      <c r="AE48" s="349"/>
      <c r="AF48" s="605">
        <v>59487.82</v>
      </c>
      <c r="AG48" s="349"/>
      <c r="AH48" s="604">
        <v>38</v>
      </c>
      <c r="AI48" s="349"/>
      <c r="AJ48" s="605">
        <v>457729.44</v>
      </c>
      <c r="AK48" s="349"/>
      <c r="AL48" s="604">
        <v>46</v>
      </c>
      <c r="AM48" s="349"/>
      <c r="AN48" s="605">
        <v>447775.12</v>
      </c>
      <c r="AO48" s="349"/>
      <c r="AP48" s="604">
        <v>1</v>
      </c>
      <c r="AQ48" s="349"/>
      <c r="AR48" s="605">
        <v>69442.14</v>
      </c>
      <c r="AS48" s="349"/>
    </row>
  </sheetData>
  <mergeCells count="714">
    <mergeCell ref="AR48:AS48"/>
    <mergeCell ref="AH48:AI48"/>
    <mergeCell ref="AJ48:AK48"/>
    <mergeCell ref="AL48:AM48"/>
    <mergeCell ref="AN48:AO48"/>
    <mergeCell ref="AP48:AQ48"/>
    <mergeCell ref="X48:Y48"/>
    <mergeCell ref="Z48:AA48"/>
    <mergeCell ref="AB48:AC48"/>
    <mergeCell ref="AD48:AE48"/>
    <mergeCell ref="AF48:AG48"/>
    <mergeCell ref="N48:O48"/>
    <mergeCell ref="P48:Q48"/>
    <mergeCell ref="R48:S48"/>
    <mergeCell ref="T48:U48"/>
    <mergeCell ref="V48:W48"/>
    <mergeCell ref="B48:D48"/>
    <mergeCell ref="E48:G48"/>
    <mergeCell ref="H48:I48"/>
    <mergeCell ref="J48:K48"/>
    <mergeCell ref="L48:M48"/>
    <mergeCell ref="AJ47:AK47"/>
    <mergeCell ref="AL47:AM47"/>
    <mergeCell ref="AN47:AO47"/>
    <mergeCell ref="AP47:AQ47"/>
    <mergeCell ref="AR47:AS47"/>
    <mergeCell ref="Z47:AA47"/>
    <mergeCell ref="AB47:AC47"/>
    <mergeCell ref="AD47:AE47"/>
    <mergeCell ref="AF47:AG47"/>
    <mergeCell ref="AH47:AI47"/>
    <mergeCell ref="P47:Q47"/>
    <mergeCell ref="R47:S47"/>
    <mergeCell ref="T47:U47"/>
    <mergeCell ref="V47:W47"/>
    <mergeCell ref="X47:Y47"/>
    <mergeCell ref="B47:G47"/>
    <mergeCell ref="H47:I47"/>
    <mergeCell ref="J47:K47"/>
    <mergeCell ref="L47:M47"/>
    <mergeCell ref="N47:O47"/>
    <mergeCell ref="AJ46:AK46"/>
    <mergeCell ref="AL46:AM46"/>
    <mergeCell ref="AN46:AO46"/>
    <mergeCell ref="AP46:AQ46"/>
    <mergeCell ref="AR46:AS46"/>
    <mergeCell ref="Z46:AA46"/>
    <mergeCell ref="AB46:AC46"/>
    <mergeCell ref="AD46:AE46"/>
    <mergeCell ref="AF46:AG46"/>
    <mergeCell ref="AH46:AI46"/>
    <mergeCell ref="P46:Q46"/>
    <mergeCell ref="R46:S46"/>
    <mergeCell ref="T46:U46"/>
    <mergeCell ref="V46:W46"/>
    <mergeCell ref="X46:Y46"/>
    <mergeCell ref="B46:G46"/>
    <mergeCell ref="H46:I46"/>
    <mergeCell ref="J46:K46"/>
    <mergeCell ref="L46:M46"/>
    <mergeCell ref="N46:O46"/>
    <mergeCell ref="AJ45:AK45"/>
    <mergeCell ref="AL45:AM45"/>
    <mergeCell ref="AN45:AO45"/>
    <mergeCell ref="AP45:AQ45"/>
    <mergeCell ref="AR45:AS45"/>
    <mergeCell ref="Z45:AA45"/>
    <mergeCell ref="AB45:AC45"/>
    <mergeCell ref="AD45:AE45"/>
    <mergeCell ref="AF45:AG45"/>
    <mergeCell ref="AH45:AI45"/>
    <mergeCell ref="P45:Q45"/>
    <mergeCell ref="R45:S45"/>
    <mergeCell ref="T45:U45"/>
    <mergeCell ref="V45:W45"/>
    <mergeCell ref="X45:Y45"/>
    <mergeCell ref="B45:G45"/>
    <mergeCell ref="H45:I45"/>
    <mergeCell ref="J45:K45"/>
    <mergeCell ref="L45:M45"/>
    <mergeCell ref="N45:O45"/>
    <mergeCell ref="AJ44:AK44"/>
    <mergeCell ref="AL44:AM44"/>
    <mergeCell ref="AN44:AO44"/>
    <mergeCell ref="AP44:AQ44"/>
    <mergeCell ref="AR44:AS44"/>
    <mergeCell ref="Z44:AA44"/>
    <mergeCell ref="AB44:AC44"/>
    <mergeCell ref="AD44:AE44"/>
    <mergeCell ref="AF44:AG44"/>
    <mergeCell ref="AH44:AI44"/>
    <mergeCell ref="P44:Q44"/>
    <mergeCell ref="R44:S44"/>
    <mergeCell ref="T44:U44"/>
    <mergeCell ref="V44:W44"/>
    <mergeCell ref="X44:Y44"/>
    <mergeCell ref="B44:G44"/>
    <mergeCell ref="H44:I44"/>
    <mergeCell ref="J44:K44"/>
    <mergeCell ref="L44:M44"/>
    <mergeCell ref="N44:O44"/>
    <mergeCell ref="AJ43:AK43"/>
    <mergeCell ref="AL43:AM43"/>
    <mergeCell ref="AN43:AO43"/>
    <mergeCell ref="AP43:AQ43"/>
    <mergeCell ref="AR43:AS43"/>
    <mergeCell ref="Z43:AA43"/>
    <mergeCell ref="AB43:AC43"/>
    <mergeCell ref="AD43:AE43"/>
    <mergeCell ref="AF43:AG43"/>
    <mergeCell ref="AH43:AI43"/>
    <mergeCell ref="P43:Q43"/>
    <mergeCell ref="R43:S43"/>
    <mergeCell ref="T43:U43"/>
    <mergeCell ref="V43:W43"/>
    <mergeCell ref="X43:Y43"/>
    <mergeCell ref="B43:G43"/>
    <mergeCell ref="H43:I43"/>
    <mergeCell ref="J43:K43"/>
    <mergeCell ref="L43:M43"/>
    <mergeCell ref="N43:O43"/>
    <mergeCell ref="AJ42:AK42"/>
    <mergeCell ref="AL42:AM42"/>
    <mergeCell ref="AN42:AO42"/>
    <mergeCell ref="AP42:AQ42"/>
    <mergeCell ref="AR42:AS42"/>
    <mergeCell ref="AR41:AS41"/>
    <mergeCell ref="B42:G42"/>
    <mergeCell ref="H42:I42"/>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H41:AI41"/>
    <mergeCell ref="AJ41:AK41"/>
    <mergeCell ref="AL41:AM41"/>
    <mergeCell ref="AN41:AO41"/>
    <mergeCell ref="AP41:AQ41"/>
    <mergeCell ref="AP40:AQ40"/>
    <mergeCell ref="AR40:AS40"/>
    <mergeCell ref="B41:G41"/>
    <mergeCell ref="H41:I41"/>
    <mergeCell ref="J41:K41"/>
    <mergeCell ref="L41:M41"/>
    <mergeCell ref="N41:O41"/>
    <mergeCell ref="P41:Q41"/>
    <mergeCell ref="R41:S41"/>
    <mergeCell ref="T41:U41"/>
    <mergeCell ref="V41:W41"/>
    <mergeCell ref="X41:Y41"/>
    <mergeCell ref="Z41:AA41"/>
    <mergeCell ref="AB41:AC41"/>
    <mergeCell ref="AD41:AE41"/>
    <mergeCell ref="AF41:AG41"/>
    <mergeCell ref="AF40:AG40"/>
    <mergeCell ref="AH40:AI40"/>
    <mergeCell ref="AJ40:AK40"/>
    <mergeCell ref="AL40:AM40"/>
    <mergeCell ref="AN40:AO40"/>
    <mergeCell ref="V40:W40"/>
    <mergeCell ref="X40:Y40"/>
    <mergeCell ref="Z40:AA40"/>
    <mergeCell ref="AB40:AC40"/>
    <mergeCell ref="AD40:AE40"/>
    <mergeCell ref="AF39:AG39"/>
    <mergeCell ref="AH39:AI39"/>
    <mergeCell ref="AJ39:AK39"/>
    <mergeCell ref="AL39:AM39"/>
    <mergeCell ref="B40:D40"/>
    <mergeCell ref="E40:G40"/>
    <mergeCell ref="H40:I40"/>
    <mergeCell ref="J40:K40"/>
    <mergeCell ref="L40:M40"/>
    <mergeCell ref="N40:O40"/>
    <mergeCell ref="P40:Q40"/>
    <mergeCell ref="R40:S40"/>
    <mergeCell ref="T40:U40"/>
    <mergeCell ref="AH38:AK38"/>
    <mergeCell ref="AL38:AO38"/>
    <mergeCell ref="AP38:AS38"/>
    <mergeCell ref="B39:G39"/>
    <mergeCell ref="H39:I39"/>
    <mergeCell ref="J39:K39"/>
    <mergeCell ref="L39:M39"/>
    <mergeCell ref="N39:O39"/>
    <mergeCell ref="P39:Q39"/>
    <mergeCell ref="R39:S39"/>
    <mergeCell ref="T39:U39"/>
    <mergeCell ref="V39:W39"/>
    <mergeCell ref="X39:Y39"/>
    <mergeCell ref="Z39:AA39"/>
    <mergeCell ref="AB39:AC39"/>
    <mergeCell ref="AD39:AE39"/>
    <mergeCell ref="B38:Q38"/>
    <mergeCell ref="R38:U38"/>
    <mergeCell ref="V38:Y38"/>
    <mergeCell ref="Z38:AC38"/>
    <mergeCell ref="AD38:AG38"/>
    <mergeCell ref="AP39:AQ39"/>
    <mergeCell ref="AR39:AS39"/>
    <mergeCell ref="AN39:AO39"/>
    <mergeCell ref="B37:Q37"/>
    <mergeCell ref="R37:AC37"/>
    <mergeCell ref="AD37:AK37"/>
    <mergeCell ref="AL37:AS37"/>
    <mergeCell ref="AF36:AG36"/>
    <mergeCell ref="AH36:AI36"/>
    <mergeCell ref="AJ36:AK36"/>
    <mergeCell ref="AL36:AM36"/>
    <mergeCell ref="AN36:AO36"/>
    <mergeCell ref="AR34:AS34"/>
    <mergeCell ref="B35:G35"/>
    <mergeCell ref="B36:D36"/>
    <mergeCell ref="E36:G36"/>
    <mergeCell ref="H36:I36"/>
    <mergeCell ref="J36:K36"/>
    <mergeCell ref="L36:M36"/>
    <mergeCell ref="N36:O36"/>
    <mergeCell ref="P36:Q36"/>
    <mergeCell ref="R36:S36"/>
    <mergeCell ref="T36:U36"/>
    <mergeCell ref="V36:W36"/>
    <mergeCell ref="X36:Y36"/>
    <mergeCell ref="Z36:AA36"/>
    <mergeCell ref="AB36:AC36"/>
    <mergeCell ref="AD36:AE36"/>
    <mergeCell ref="AH34:AI34"/>
    <mergeCell ref="AJ34:AK34"/>
    <mergeCell ref="AL34:AM34"/>
    <mergeCell ref="AN34:AO34"/>
    <mergeCell ref="AP34:AQ34"/>
    <mergeCell ref="AP36:AQ36"/>
    <mergeCell ref="AR36:AS36"/>
    <mergeCell ref="AS32:AT32"/>
    <mergeCell ref="B34:D34"/>
    <mergeCell ref="E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I32:AJ32"/>
    <mergeCell ref="AK32:AL32"/>
    <mergeCell ref="AM32:AN32"/>
    <mergeCell ref="AO32:AP32"/>
    <mergeCell ref="AQ32:AR32"/>
    <mergeCell ref="Y32:Z32"/>
    <mergeCell ref="AA32:AB32"/>
    <mergeCell ref="AC32:AD32"/>
    <mergeCell ref="AE32:AF32"/>
    <mergeCell ref="AG32:AH32"/>
    <mergeCell ref="O32:P32"/>
    <mergeCell ref="Q32:R32"/>
    <mergeCell ref="S32:T32"/>
    <mergeCell ref="U32:V32"/>
    <mergeCell ref="W32:X32"/>
    <mergeCell ref="C32:E32"/>
    <mergeCell ref="F32:H32"/>
    <mergeCell ref="I32:J32"/>
    <mergeCell ref="K32:L32"/>
    <mergeCell ref="M32:N32"/>
    <mergeCell ref="AK31:AL31"/>
    <mergeCell ref="AM31:AN31"/>
    <mergeCell ref="AO31:AP31"/>
    <mergeCell ref="AQ31:AR31"/>
    <mergeCell ref="AS31:AT31"/>
    <mergeCell ref="AA31:AB31"/>
    <mergeCell ref="AC31:AD31"/>
    <mergeCell ref="AE31:AF31"/>
    <mergeCell ref="AG31:AH31"/>
    <mergeCell ref="AI31:AJ31"/>
    <mergeCell ref="Q31:R31"/>
    <mergeCell ref="S31:T31"/>
    <mergeCell ref="U31:V31"/>
    <mergeCell ref="W31:X31"/>
    <mergeCell ref="Y31:Z31"/>
    <mergeCell ref="C31:H31"/>
    <mergeCell ref="I31:J31"/>
    <mergeCell ref="K31:L31"/>
    <mergeCell ref="M31:N31"/>
    <mergeCell ref="O31:P31"/>
    <mergeCell ref="AK30:AL30"/>
    <mergeCell ref="AM30:AN30"/>
    <mergeCell ref="AO30:AP30"/>
    <mergeCell ref="AQ30:AR30"/>
    <mergeCell ref="AS30:AT30"/>
    <mergeCell ref="AA30:AB30"/>
    <mergeCell ref="AC30:AD30"/>
    <mergeCell ref="AE30:AF30"/>
    <mergeCell ref="AG30:AH30"/>
    <mergeCell ref="AI30:AJ30"/>
    <mergeCell ref="Q30:R30"/>
    <mergeCell ref="S30:T30"/>
    <mergeCell ref="U30:V30"/>
    <mergeCell ref="W30:X30"/>
    <mergeCell ref="Y30:Z30"/>
    <mergeCell ref="C30:H30"/>
    <mergeCell ref="I30:J30"/>
    <mergeCell ref="K30:L30"/>
    <mergeCell ref="M30:N30"/>
    <mergeCell ref="O30:P30"/>
    <mergeCell ref="AK29:AL29"/>
    <mergeCell ref="AM29:AN29"/>
    <mergeCell ref="AO29:AP29"/>
    <mergeCell ref="AQ29:AR29"/>
    <mergeCell ref="AS29:AT29"/>
    <mergeCell ref="AA29:AB29"/>
    <mergeCell ref="AC29:AD29"/>
    <mergeCell ref="AE29:AF29"/>
    <mergeCell ref="AG29:AH29"/>
    <mergeCell ref="AI29:AJ29"/>
    <mergeCell ref="Q29:R29"/>
    <mergeCell ref="S29:T29"/>
    <mergeCell ref="U29:V29"/>
    <mergeCell ref="W29:X29"/>
    <mergeCell ref="Y29:Z29"/>
    <mergeCell ref="C29:H29"/>
    <mergeCell ref="I29:J29"/>
    <mergeCell ref="K29:L29"/>
    <mergeCell ref="M29:N29"/>
    <mergeCell ref="O29:P29"/>
    <mergeCell ref="AK28:AL28"/>
    <mergeCell ref="AM28:AN28"/>
    <mergeCell ref="AO28:AP28"/>
    <mergeCell ref="AQ28:AR28"/>
    <mergeCell ref="AS28:AT28"/>
    <mergeCell ref="AA28:AB28"/>
    <mergeCell ref="AC28:AD28"/>
    <mergeCell ref="AE28:AF28"/>
    <mergeCell ref="AG28:AH28"/>
    <mergeCell ref="AI28:AJ28"/>
    <mergeCell ref="Q28:R28"/>
    <mergeCell ref="S28:T28"/>
    <mergeCell ref="U28:V28"/>
    <mergeCell ref="W28:X28"/>
    <mergeCell ref="Y28:Z28"/>
    <mergeCell ref="C28:H28"/>
    <mergeCell ref="I28:J28"/>
    <mergeCell ref="K28:L28"/>
    <mergeCell ref="M28:N28"/>
    <mergeCell ref="O28:P28"/>
    <mergeCell ref="AK27:AL27"/>
    <mergeCell ref="AM27:AN27"/>
    <mergeCell ref="AO27:AP27"/>
    <mergeCell ref="AQ27:AR27"/>
    <mergeCell ref="AS27:AT27"/>
    <mergeCell ref="AA27:AB27"/>
    <mergeCell ref="AC27:AD27"/>
    <mergeCell ref="AE27:AF27"/>
    <mergeCell ref="AG27:AH27"/>
    <mergeCell ref="AI27:AJ27"/>
    <mergeCell ref="Q27:R27"/>
    <mergeCell ref="S27:T27"/>
    <mergeCell ref="U27:V27"/>
    <mergeCell ref="W27:X27"/>
    <mergeCell ref="Y27:Z27"/>
    <mergeCell ref="C27:H27"/>
    <mergeCell ref="I27:J27"/>
    <mergeCell ref="K27:L27"/>
    <mergeCell ref="M27:N27"/>
    <mergeCell ref="O27:P27"/>
    <mergeCell ref="AK26:AL26"/>
    <mergeCell ref="AM26:AN26"/>
    <mergeCell ref="AO26:AP26"/>
    <mergeCell ref="AQ26:AR26"/>
    <mergeCell ref="AS26:AT26"/>
    <mergeCell ref="AS25:AT25"/>
    <mergeCell ref="C26:H26"/>
    <mergeCell ref="I26:J26"/>
    <mergeCell ref="K26:L26"/>
    <mergeCell ref="M26:N26"/>
    <mergeCell ref="O26:P26"/>
    <mergeCell ref="Q26:R26"/>
    <mergeCell ref="S26:T26"/>
    <mergeCell ref="U26:V26"/>
    <mergeCell ref="W26:X26"/>
    <mergeCell ref="Y26:Z26"/>
    <mergeCell ref="AA26:AB26"/>
    <mergeCell ref="AC26:AD26"/>
    <mergeCell ref="AE26:AF26"/>
    <mergeCell ref="AG26:AH26"/>
    <mergeCell ref="AI26:AJ26"/>
    <mergeCell ref="AI25:AJ25"/>
    <mergeCell ref="AK25:AL25"/>
    <mergeCell ref="AM25:AN25"/>
    <mergeCell ref="AO25:AP25"/>
    <mergeCell ref="AQ25:AR25"/>
    <mergeCell ref="AQ24:AR24"/>
    <mergeCell ref="AS24:AT24"/>
    <mergeCell ref="C25:H25"/>
    <mergeCell ref="I25:J25"/>
    <mergeCell ref="K25:L25"/>
    <mergeCell ref="M25:N25"/>
    <mergeCell ref="O25:P25"/>
    <mergeCell ref="Q25:R25"/>
    <mergeCell ref="S25:T25"/>
    <mergeCell ref="U25:V25"/>
    <mergeCell ref="W25:X25"/>
    <mergeCell ref="Y25:Z25"/>
    <mergeCell ref="AA25:AB25"/>
    <mergeCell ref="AC25:AD25"/>
    <mergeCell ref="AE25:AF25"/>
    <mergeCell ref="AG25:AH25"/>
    <mergeCell ref="AG24:AH24"/>
    <mergeCell ref="AI24:AJ24"/>
    <mergeCell ref="AK24:AL24"/>
    <mergeCell ref="AM24:AN24"/>
    <mergeCell ref="AO24:AP24"/>
    <mergeCell ref="AI23:AL23"/>
    <mergeCell ref="AM23:AP23"/>
    <mergeCell ref="AQ23:AT23"/>
    <mergeCell ref="C24:H24"/>
    <mergeCell ref="I24:J24"/>
    <mergeCell ref="K24:L24"/>
    <mergeCell ref="M24:N24"/>
    <mergeCell ref="O24:P24"/>
    <mergeCell ref="Q24:R24"/>
    <mergeCell ref="S24:T24"/>
    <mergeCell ref="U24:V24"/>
    <mergeCell ref="W24:X24"/>
    <mergeCell ref="Y24:Z24"/>
    <mergeCell ref="AA24:AB24"/>
    <mergeCell ref="AC24:AD24"/>
    <mergeCell ref="AE24:AF24"/>
    <mergeCell ref="C23:R23"/>
    <mergeCell ref="S23:V23"/>
    <mergeCell ref="W23:Z23"/>
    <mergeCell ref="AA23:AD23"/>
    <mergeCell ref="AE23:AH23"/>
    <mergeCell ref="AM21:AN21"/>
    <mergeCell ref="AO21:AP21"/>
    <mergeCell ref="AQ21:AR21"/>
    <mergeCell ref="AS21:AT21"/>
    <mergeCell ref="C22:R22"/>
    <mergeCell ref="S22:AD22"/>
    <mergeCell ref="AE22:AL22"/>
    <mergeCell ref="AM22:AT22"/>
    <mergeCell ref="AC21:AD21"/>
    <mergeCell ref="AE21:AF21"/>
    <mergeCell ref="AG21:AH21"/>
    <mergeCell ref="AI21:AJ21"/>
    <mergeCell ref="AK21:AL21"/>
    <mergeCell ref="AS16:AT16"/>
    <mergeCell ref="D18:AU18"/>
    <mergeCell ref="C20:H20"/>
    <mergeCell ref="I20:AT20"/>
    <mergeCell ref="C21:E21"/>
    <mergeCell ref="F21:H21"/>
    <mergeCell ref="I21:J21"/>
    <mergeCell ref="K21:L21"/>
    <mergeCell ref="M21:N21"/>
    <mergeCell ref="O21:P21"/>
    <mergeCell ref="Q21:R21"/>
    <mergeCell ref="S21:T21"/>
    <mergeCell ref="U21:V21"/>
    <mergeCell ref="W21:X21"/>
    <mergeCell ref="Y21:Z21"/>
    <mergeCell ref="AA21:AB21"/>
    <mergeCell ref="AI16:AJ16"/>
    <mergeCell ref="AK16:AL16"/>
    <mergeCell ref="AM16:AN16"/>
    <mergeCell ref="AO16:AP16"/>
    <mergeCell ref="AQ16:AR16"/>
    <mergeCell ref="Y16:Z16"/>
    <mergeCell ref="AA16:AB16"/>
    <mergeCell ref="AC16:AD16"/>
    <mergeCell ref="AE16:AF16"/>
    <mergeCell ref="AG16:AH16"/>
    <mergeCell ref="O16:P16"/>
    <mergeCell ref="Q16:R16"/>
    <mergeCell ref="S16:T16"/>
    <mergeCell ref="U16:V16"/>
    <mergeCell ref="W16:X16"/>
    <mergeCell ref="C16:E16"/>
    <mergeCell ref="F16:H16"/>
    <mergeCell ref="I16:J16"/>
    <mergeCell ref="K16:L16"/>
    <mergeCell ref="M16:N16"/>
    <mergeCell ref="AK15:AL15"/>
    <mergeCell ref="AM15:AN15"/>
    <mergeCell ref="AO15:AP15"/>
    <mergeCell ref="AQ15:AR15"/>
    <mergeCell ref="AS15:AT15"/>
    <mergeCell ref="AA15:AB15"/>
    <mergeCell ref="AC15:AD15"/>
    <mergeCell ref="AE15:AF15"/>
    <mergeCell ref="AG15:AH15"/>
    <mergeCell ref="AI15:AJ15"/>
    <mergeCell ref="Q15:R15"/>
    <mergeCell ref="S15:T15"/>
    <mergeCell ref="U15:V15"/>
    <mergeCell ref="W15:X15"/>
    <mergeCell ref="Y15:Z15"/>
    <mergeCell ref="C15:H15"/>
    <mergeCell ref="I15:J15"/>
    <mergeCell ref="K15:L15"/>
    <mergeCell ref="M15:N15"/>
    <mergeCell ref="O15:P15"/>
    <mergeCell ref="AK14:AL14"/>
    <mergeCell ref="AM14:AN14"/>
    <mergeCell ref="AO14:AP14"/>
    <mergeCell ref="AQ14:AR14"/>
    <mergeCell ref="AS14:AT14"/>
    <mergeCell ref="AA14:AB14"/>
    <mergeCell ref="AC14:AD14"/>
    <mergeCell ref="AE14:AF14"/>
    <mergeCell ref="AG14:AH14"/>
    <mergeCell ref="AI14:AJ14"/>
    <mergeCell ref="Q14:R14"/>
    <mergeCell ref="S14:T14"/>
    <mergeCell ref="U14:V14"/>
    <mergeCell ref="W14:X14"/>
    <mergeCell ref="Y14:Z14"/>
    <mergeCell ref="C14:H14"/>
    <mergeCell ref="I14:J14"/>
    <mergeCell ref="K14:L14"/>
    <mergeCell ref="M14:N14"/>
    <mergeCell ref="O14:P14"/>
    <mergeCell ref="AK13:AL13"/>
    <mergeCell ref="AM13:AN13"/>
    <mergeCell ref="AO13:AP13"/>
    <mergeCell ref="AQ13:AR13"/>
    <mergeCell ref="AS13:AT13"/>
    <mergeCell ref="AA13:AB13"/>
    <mergeCell ref="AC13:AD13"/>
    <mergeCell ref="AE13:AF13"/>
    <mergeCell ref="AG13:AH13"/>
    <mergeCell ref="AI13:AJ13"/>
    <mergeCell ref="Q13:R13"/>
    <mergeCell ref="S13:T13"/>
    <mergeCell ref="U13:V13"/>
    <mergeCell ref="W13:X13"/>
    <mergeCell ref="Y13:Z13"/>
    <mergeCell ref="C13:H13"/>
    <mergeCell ref="I13:J13"/>
    <mergeCell ref="K13:L13"/>
    <mergeCell ref="M13:N13"/>
    <mergeCell ref="O13:P13"/>
    <mergeCell ref="AK12:AL12"/>
    <mergeCell ref="AM12:AN12"/>
    <mergeCell ref="AO12:AP12"/>
    <mergeCell ref="AQ12:AR12"/>
    <mergeCell ref="AS12:AT12"/>
    <mergeCell ref="AA12:AB12"/>
    <mergeCell ref="AC12:AD12"/>
    <mergeCell ref="AE12:AF12"/>
    <mergeCell ref="AG12:AH12"/>
    <mergeCell ref="AI12:AJ12"/>
    <mergeCell ref="Q12:R12"/>
    <mergeCell ref="S12:T12"/>
    <mergeCell ref="U12:V12"/>
    <mergeCell ref="W12:X12"/>
    <mergeCell ref="Y12:Z12"/>
    <mergeCell ref="C12:H12"/>
    <mergeCell ref="I12:J12"/>
    <mergeCell ref="K12:L12"/>
    <mergeCell ref="M12:N12"/>
    <mergeCell ref="O12:P12"/>
    <mergeCell ref="AK11:AL11"/>
    <mergeCell ref="AM11:AN11"/>
    <mergeCell ref="AO11:AP11"/>
    <mergeCell ref="AQ11:AR11"/>
    <mergeCell ref="AS11:AT11"/>
    <mergeCell ref="AS10:AT10"/>
    <mergeCell ref="C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I10:AJ10"/>
    <mergeCell ref="AK10:AL10"/>
    <mergeCell ref="AM10:AN10"/>
    <mergeCell ref="AO10:AP10"/>
    <mergeCell ref="AQ10:AR10"/>
    <mergeCell ref="AQ9:AR9"/>
    <mergeCell ref="AS9:AT9"/>
    <mergeCell ref="C10:H10"/>
    <mergeCell ref="I10:J10"/>
    <mergeCell ref="K10:L10"/>
    <mergeCell ref="M10:N10"/>
    <mergeCell ref="O10:P10"/>
    <mergeCell ref="Q10:R10"/>
    <mergeCell ref="S10:T10"/>
    <mergeCell ref="U10:V10"/>
    <mergeCell ref="W10:X10"/>
    <mergeCell ref="Y10:Z10"/>
    <mergeCell ref="AA10:AB10"/>
    <mergeCell ref="AC10:AD10"/>
    <mergeCell ref="AE10:AF10"/>
    <mergeCell ref="AG10:AH10"/>
    <mergeCell ref="AG9:AH9"/>
    <mergeCell ref="AI9:AJ9"/>
    <mergeCell ref="AK9:AL9"/>
    <mergeCell ref="AM9:AN9"/>
    <mergeCell ref="AO9:AP9"/>
    <mergeCell ref="AI8:AL8"/>
    <mergeCell ref="AM8:AP8"/>
    <mergeCell ref="AQ8:AT8"/>
    <mergeCell ref="C9:H9"/>
    <mergeCell ref="I9:J9"/>
    <mergeCell ref="K9:L9"/>
    <mergeCell ref="M9:N9"/>
    <mergeCell ref="O9:P9"/>
    <mergeCell ref="Q9:R9"/>
    <mergeCell ref="S9:T9"/>
    <mergeCell ref="U9:V9"/>
    <mergeCell ref="W9:X9"/>
    <mergeCell ref="Y9:Z9"/>
    <mergeCell ref="AA9:AB9"/>
    <mergeCell ref="AC9:AD9"/>
    <mergeCell ref="AE9:AF9"/>
    <mergeCell ref="C8:R8"/>
    <mergeCell ref="S8:V8"/>
    <mergeCell ref="W8:Z8"/>
    <mergeCell ref="AA8:AD8"/>
    <mergeCell ref="AE8:AH8"/>
    <mergeCell ref="C7:R7"/>
    <mergeCell ref="S7:AD7"/>
    <mergeCell ref="AE7:AL7"/>
    <mergeCell ref="AM7:AT7"/>
    <mergeCell ref="AC6:AD6"/>
    <mergeCell ref="AE6:AF6"/>
    <mergeCell ref="AG6:AH6"/>
    <mergeCell ref="AI6:AJ6"/>
    <mergeCell ref="AK6:AL6"/>
    <mergeCell ref="AO5:AP5"/>
    <mergeCell ref="AQ5:AR5"/>
    <mergeCell ref="AS5:AT5"/>
    <mergeCell ref="C6:E6"/>
    <mergeCell ref="F6:H6"/>
    <mergeCell ref="I6:J6"/>
    <mergeCell ref="K6:L6"/>
    <mergeCell ref="M6:N6"/>
    <mergeCell ref="O6:P6"/>
    <mergeCell ref="Q6:R6"/>
    <mergeCell ref="S6:T6"/>
    <mergeCell ref="U6:V6"/>
    <mergeCell ref="W6:X6"/>
    <mergeCell ref="Y6:Z6"/>
    <mergeCell ref="AA6:AB6"/>
    <mergeCell ref="AC5:AD5"/>
    <mergeCell ref="AE5:AF5"/>
    <mergeCell ref="AG5:AH5"/>
    <mergeCell ref="AI5:AJ5"/>
    <mergeCell ref="AK5:AL5"/>
    <mergeCell ref="AM6:AN6"/>
    <mergeCell ref="AO6:AP6"/>
    <mergeCell ref="AQ6:AR6"/>
    <mergeCell ref="AS6:AT6"/>
    <mergeCell ref="W5:X5"/>
    <mergeCell ref="Y5:Z5"/>
    <mergeCell ref="AA5:AB5"/>
    <mergeCell ref="AC4:AD4"/>
    <mergeCell ref="AE4:AF4"/>
    <mergeCell ref="AG4:AH4"/>
    <mergeCell ref="AI4:AJ4"/>
    <mergeCell ref="AK4:AL4"/>
    <mergeCell ref="AM5:AN5"/>
    <mergeCell ref="C5:E5"/>
    <mergeCell ref="F5:H5"/>
    <mergeCell ref="I5:J5"/>
    <mergeCell ref="K5:L5"/>
    <mergeCell ref="M5:N5"/>
    <mergeCell ref="O5:P5"/>
    <mergeCell ref="Q5:R5"/>
    <mergeCell ref="S5:T5"/>
    <mergeCell ref="U5:V5"/>
    <mergeCell ref="A1:F3"/>
    <mergeCell ref="G1:AU1"/>
    <mergeCell ref="G2:AU2"/>
    <mergeCell ref="G3:AU3"/>
    <mergeCell ref="C4:E4"/>
    <mergeCell ref="F4:H4"/>
    <mergeCell ref="I4:J4"/>
    <mergeCell ref="K4:L4"/>
    <mergeCell ref="M4:N4"/>
    <mergeCell ref="O4:P4"/>
    <mergeCell ref="Q4:R4"/>
    <mergeCell ref="S4:T4"/>
    <mergeCell ref="U4:V4"/>
    <mergeCell ref="W4:X4"/>
    <mergeCell ref="Y4:Z4"/>
    <mergeCell ref="AA4:AB4"/>
    <mergeCell ref="AM4:AN4"/>
    <mergeCell ref="AO4:AP4"/>
    <mergeCell ref="AQ4:AR4"/>
    <mergeCell ref="AS4:AT4"/>
  </mergeCells>
  <pageMargins left="0.25" right="0.25" top="0.25" bottom="0.25" header="0.25" footer="0.25"/>
  <pageSetup orientation="portrait" horizontalDpi="300" verticalDpi="30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21"/>
  <sheetViews>
    <sheetView showGridLines="0" workbookViewId="0">
      <selection activeCell="G15" sqref="G15"/>
    </sheetView>
  </sheetViews>
  <sheetFormatPr defaultRowHeight="14.4" x14ac:dyDescent="0.3"/>
  <cols>
    <col min="1" max="1" width="1.109375" customWidth="1"/>
    <col min="2" max="2" width="31" customWidth="1"/>
    <col min="3" max="3" width="1.5546875" customWidth="1"/>
    <col min="4" max="4" width="12.33203125" customWidth="1"/>
    <col min="5" max="6" width="13.6640625" customWidth="1"/>
    <col min="7" max="7" width="18.109375" customWidth="1"/>
    <col min="8" max="10" width="13.6640625" customWidth="1"/>
    <col min="11" max="11" width="18.109375" customWidth="1"/>
    <col min="12" max="12" width="13.6640625" customWidth="1"/>
    <col min="13" max="13" width="18.109375" customWidth="1"/>
    <col min="14" max="14" width="13.6640625" customWidth="1"/>
    <col min="15" max="15" width="18.109375" customWidth="1"/>
    <col min="16" max="16" width="13.6640625" customWidth="1"/>
    <col min="17" max="17" width="18.109375" customWidth="1"/>
    <col min="18" max="18" width="13.6640625" customWidth="1"/>
    <col min="19" max="19" width="18.109375" customWidth="1"/>
    <col min="20" max="20" width="13.6640625" customWidth="1"/>
    <col min="21" max="21" width="18.109375" customWidth="1"/>
    <col min="22" max="22" width="13.6640625" customWidth="1"/>
    <col min="23" max="23" width="18.109375" customWidth="1"/>
    <col min="24" max="24" width="0.33203125" customWidth="1"/>
  </cols>
  <sheetData>
    <row r="1" spans="1:24"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c r="X1" s="349"/>
    </row>
    <row r="2" spans="1:24"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c r="X2" s="349"/>
    </row>
    <row r="3" spans="1:24"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c r="X3" s="349"/>
    </row>
    <row r="4" spans="1:24" ht="15.6" x14ac:dyDescent="0.3">
      <c r="B4" s="124" t="s">
        <v>2</v>
      </c>
      <c r="C4" s="538" t="s">
        <v>2</v>
      </c>
      <c r="D4" s="349"/>
      <c r="E4" s="145" t="s">
        <v>2</v>
      </c>
      <c r="F4" s="145" t="s">
        <v>2</v>
      </c>
      <c r="G4" s="145" t="s">
        <v>2</v>
      </c>
      <c r="H4" s="145" t="s">
        <v>2</v>
      </c>
      <c r="I4" s="145" t="s">
        <v>2</v>
      </c>
      <c r="J4" s="145" t="s">
        <v>2</v>
      </c>
      <c r="K4" s="145" t="s">
        <v>2</v>
      </c>
      <c r="L4" s="145" t="s">
        <v>2</v>
      </c>
      <c r="M4" s="145" t="s">
        <v>2</v>
      </c>
      <c r="N4" s="145" t="s">
        <v>2</v>
      </c>
      <c r="O4" s="145" t="s">
        <v>2</v>
      </c>
      <c r="P4" s="145" t="s">
        <v>2</v>
      </c>
      <c r="Q4" s="145" t="s">
        <v>2</v>
      </c>
      <c r="R4" s="145" t="s">
        <v>2</v>
      </c>
      <c r="S4" s="145" t="s">
        <v>2</v>
      </c>
      <c r="T4" s="145" t="s">
        <v>2</v>
      </c>
      <c r="U4" s="145" t="s">
        <v>2</v>
      </c>
      <c r="V4" s="145" t="s">
        <v>2</v>
      </c>
      <c r="W4" s="145" t="s">
        <v>2</v>
      </c>
    </row>
    <row r="5" spans="1:24" ht="15.6" x14ac:dyDescent="0.3">
      <c r="B5" s="124" t="s">
        <v>600</v>
      </c>
      <c r="C5" s="538" t="s">
        <v>2</v>
      </c>
      <c r="D5" s="349"/>
      <c r="E5" s="145" t="s">
        <v>2</v>
      </c>
      <c r="F5" s="145" t="s">
        <v>2</v>
      </c>
      <c r="G5" s="145" t="s">
        <v>2</v>
      </c>
      <c r="H5" s="145" t="s">
        <v>2</v>
      </c>
      <c r="I5" s="145" t="s">
        <v>2</v>
      </c>
      <c r="J5" s="145" t="s">
        <v>2</v>
      </c>
      <c r="K5" s="145" t="s">
        <v>2</v>
      </c>
      <c r="L5" s="145" t="s">
        <v>2</v>
      </c>
      <c r="M5" s="145" t="s">
        <v>2</v>
      </c>
      <c r="N5" s="145" t="s">
        <v>2</v>
      </c>
      <c r="O5" s="145" t="s">
        <v>2</v>
      </c>
      <c r="P5" s="145" t="s">
        <v>2</v>
      </c>
      <c r="Q5" s="145" t="s">
        <v>2</v>
      </c>
      <c r="R5" s="145" t="s">
        <v>2</v>
      </c>
      <c r="S5" s="145" t="s">
        <v>2</v>
      </c>
      <c r="T5" s="145" t="s">
        <v>2</v>
      </c>
      <c r="U5" s="145" t="s">
        <v>2</v>
      </c>
      <c r="V5" s="145" t="s">
        <v>2</v>
      </c>
      <c r="W5" s="145" t="s">
        <v>2</v>
      </c>
    </row>
    <row r="6" spans="1:24" x14ac:dyDescent="0.3">
      <c r="B6" s="91" t="s">
        <v>2</v>
      </c>
      <c r="C6" s="538" t="s">
        <v>2</v>
      </c>
      <c r="D6" s="349"/>
      <c r="E6" s="145"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c r="W6" s="145" t="s">
        <v>2</v>
      </c>
    </row>
    <row r="7" spans="1:24" ht="18" customHeight="1" x14ac:dyDescent="0.3">
      <c r="B7" s="534" t="s">
        <v>601</v>
      </c>
      <c r="C7" s="349"/>
      <c r="D7" s="349"/>
      <c r="E7" s="349"/>
      <c r="F7" s="349"/>
      <c r="G7" s="349"/>
      <c r="H7" s="349"/>
      <c r="I7" s="349"/>
      <c r="J7" s="535" t="s">
        <v>565</v>
      </c>
      <c r="K7" s="391"/>
      <c r="L7" s="391"/>
      <c r="M7" s="391"/>
      <c r="N7" s="391"/>
      <c r="O7" s="392"/>
      <c r="P7" s="535" t="s">
        <v>108</v>
      </c>
      <c r="Q7" s="391"/>
      <c r="R7" s="391"/>
      <c r="S7" s="392"/>
      <c r="T7" s="535" t="s">
        <v>566</v>
      </c>
      <c r="U7" s="391"/>
      <c r="V7" s="391"/>
      <c r="W7" s="392"/>
    </row>
    <row r="8" spans="1:24" ht="18" customHeight="1" x14ac:dyDescent="0.3">
      <c r="B8" s="534" t="s">
        <v>2</v>
      </c>
      <c r="C8" s="349"/>
      <c r="D8" s="349"/>
      <c r="E8" s="349"/>
      <c r="F8" s="349"/>
      <c r="G8" s="349"/>
      <c r="H8" s="349"/>
      <c r="I8" s="349"/>
      <c r="J8" s="535" t="s">
        <v>567</v>
      </c>
      <c r="K8" s="392"/>
      <c r="L8" s="535" t="s">
        <v>568</v>
      </c>
      <c r="M8" s="392"/>
      <c r="N8" s="535" t="s">
        <v>569</v>
      </c>
      <c r="O8" s="392"/>
      <c r="P8" s="535" t="s">
        <v>570</v>
      </c>
      <c r="Q8" s="392"/>
      <c r="R8" s="535" t="s">
        <v>571</v>
      </c>
      <c r="S8" s="392"/>
      <c r="T8" s="535" t="s">
        <v>572</v>
      </c>
      <c r="U8" s="392"/>
      <c r="V8" s="535" t="s">
        <v>573</v>
      </c>
      <c r="W8" s="392"/>
    </row>
    <row r="9" spans="1:24" ht="60" x14ac:dyDescent="0.3">
      <c r="B9" s="398" t="s">
        <v>596</v>
      </c>
      <c r="C9" s="391"/>
      <c r="D9" s="392"/>
      <c r="E9" s="37" t="s">
        <v>575</v>
      </c>
      <c r="F9" s="37" t="s">
        <v>585</v>
      </c>
      <c r="G9" s="37" t="s">
        <v>111</v>
      </c>
      <c r="H9" s="37" t="s">
        <v>586</v>
      </c>
      <c r="I9" s="37" t="s">
        <v>587</v>
      </c>
      <c r="J9" s="146" t="s">
        <v>575</v>
      </c>
      <c r="K9" s="146" t="s">
        <v>111</v>
      </c>
      <c r="L9" s="146" t="s">
        <v>575</v>
      </c>
      <c r="M9" s="146" t="s">
        <v>111</v>
      </c>
      <c r="N9" s="146" t="s">
        <v>575</v>
      </c>
      <c r="O9" s="146" t="s">
        <v>111</v>
      </c>
      <c r="P9" s="146" t="s">
        <v>575</v>
      </c>
      <c r="Q9" s="146" t="s">
        <v>111</v>
      </c>
      <c r="R9" s="146" t="s">
        <v>575</v>
      </c>
      <c r="S9" s="146" t="s">
        <v>111</v>
      </c>
      <c r="T9" s="146" t="s">
        <v>575</v>
      </c>
      <c r="U9" s="146" t="s">
        <v>111</v>
      </c>
      <c r="V9" s="146" t="s">
        <v>575</v>
      </c>
      <c r="W9" s="146" t="s">
        <v>111</v>
      </c>
    </row>
    <row r="10" spans="1:24" ht="18" customHeight="1" x14ac:dyDescent="0.3">
      <c r="B10" s="567" t="s">
        <v>597</v>
      </c>
      <c r="C10" s="349"/>
      <c r="D10" s="349"/>
      <c r="E10" s="180">
        <v>95</v>
      </c>
      <c r="F10" s="181">
        <v>4.4804769113950302E-4</v>
      </c>
      <c r="G10" s="182">
        <v>1004333.98</v>
      </c>
      <c r="H10" s="183">
        <v>2.55858163441113E-4</v>
      </c>
      <c r="I10" s="182">
        <v>736349.26</v>
      </c>
      <c r="J10" s="172">
        <v>18</v>
      </c>
      <c r="K10" s="171">
        <v>51958.51</v>
      </c>
      <c r="L10" s="172">
        <v>77</v>
      </c>
      <c r="M10" s="171">
        <v>952375.47</v>
      </c>
      <c r="N10" s="172">
        <v>0</v>
      </c>
      <c r="O10" s="171">
        <v>0</v>
      </c>
      <c r="P10" s="172">
        <v>28</v>
      </c>
      <c r="Q10" s="171">
        <v>409176.89</v>
      </c>
      <c r="R10" s="172">
        <v>67</v>
      </c>
      <c r="S10" s="171">
        <v>595157.09</v>
      </c>
      <c r="T10" s="172">
        <v>93</v>
      </c>
      <c r="U10" s="171">
        <v>933513.48</v>
      </c>
      <c r="V10" s="172">
        <v>2</v>
      </c>
      <c r="W10" s="171">
        <v>70820.5</v>
      </c>
    </row>
    <row r="11" spans="1:24" ht="18" customHeight="1" x14ac:dyDescent="0.3">
      <c r="B11" s="561" t="s">
        <v>588</v>
      </c>
      <c r="C11" s="349"/>
      <c r="D11" s="349"/>
      <c r="E11" s="178">
        <v>339</v>
      </c>
      <c r="F11" s="179">
        <v>1.5988228136451701E-3</v>
      </c>
      <c r="G11" s="41">
        <v>6891142.9299999997</v>
      </c>
      <c r="H11" s="40">
        <v>1.7555466699234999E-3</v>
      </c>
      <c r="I11" s="41">
        <v>336839.76</v>
      </c>
      <c r="J11" s="168">
        <v>63</v>
      </c>
      <c r="K11" s="169">
        <v>635612.06999999995</v>
      </c>
      <c r="L11" s="168">
        <v>268</v>
      </c>
      <c r="M11" s="169">
        <v>6126074.6799999997</v>
      </c>
      <c r="N11" s="168">
        <v>8</v>
      </c>
      <c r="O11" s="169">
        <v>129456.18</v>
      </c>
      <c r="P11" s="168">
        <v>131</v>
      </c>
      <c r="Q11" s="169">
        <v>3254488.25</v>
      </c>
      <c r="R11" s="168">
        <v>208</v>
      </c>
      <c r="S11" s="169">
        <v>3636654.68</v>
      </c>
      <c r="T11" s="168">
        <v>317</v>
      </c>
      <c r="U11" s="169">
        <v>5890056.7000000002</v>
      </c>
      <c r="V11" s="168">
        <v>22</v>
      </c>
      <c r="W11" s="169">
        <v>1001086.23</v>
      </c>
    </row>
    <row r="12" spans="1:24" ht="18" customHeight="1" x14ac:dyDescent="0.3">
      <c r="B12" s="567" t="s">
        <v>589</v>
      </c>
      <c r="C12" s="349"/>
      <c r="D12" s="349"/>
      <c r="E12" s="180">
        <v>121</v>
      </c>
      <c r="F12" s="181">
        <v>5.7067126976715699E-4</v>
      </c>
      <c r="G12" s="182">
        <v>2431393.61</v>
      </c>
      <c r="H12" s="183">
        <v>6.1940740435473295E-4</v>
      </c>
      <c r="I12" s="182">
        <v>195275.6</v>
      </c>
      <c r="J12" s="172">
        <v>20</v>
      </c>
      <c r="K12" s="171">
        <v>183627.44</v>
      </c>
      <c r="L12" s="172">
        <v>101</v>
      </c>
      <c r="M12" s="171">
        <v>2247766.17</v>
      </c>
      <c r="N12" s="172">
        <v>0</v>
      </c>
      <c r="O12" s="171">
        <v>0</v>
      </c>
      <c r="P12" s="172">
        <v>42</v>
      </c>
      <c r="Q12" s="171">
        <v>1035916.19</v>
      </c>
      <c r="R12" s="172">
        <v>79</v>
      </c>
      <c r="S12" s="171">
        <v>1395477.42</v>
      </c>
      <c r="T12" s="172">
        <v>121</v>
      </c>
      <c r="U12" s="171">
        <v>2431393.61</v>
      </c>
      <c r="V12" s="172">
        <v>0</v>
      </c>
      <c r="W12" s="171">
        <v>0</v>
      </c>
    </row>
    <row r="13" spans="1:24" ht="18" customHeight="1" x14ac:dyDescent="0.3">
      <c r="B13" s="561" t="s">
        <v>590</v>
      </c>
      <c r="C13" s="349"/>
      <c r="D13" s="349"/>
      <c r="E13" s="178">
        <v>65</v>
      </c>
      <c r="F13" s="179">
        <v>3.0655894656913402E-4</v>
      </c>
      <c r="G13" s="41">
        <v>1142674.42</v>
      </c>
      <c r="H13" s="40">
        <v>2.9110095280490201E-4</v>
      </c>
      <c r="I13" s="41">
        <v>105531.57</v>
      </c>
      <c r="J13" s="168">
        <v>13</v>
      </c>
      <c r="K13" s="169">
        <v>113938.16</v>
      </c>
      <c r="L13" s="168">
        <v>51</v>
      </c>
      <c r="M13" s="169">
        <v>991240.04</v>
      </c>
      <c r="N13" s="168">
        <v>1</v>
      </c>
      <c r="O13" s="169">
        <v>37496.22</v>
      </c>
      <c r="P13" s="168">
        <v>17</v>
      </c>
      <c r="Q13" s="169">
        <v>273496.68</v>
      </c>
      <c r="R13" s="168">
        <v>48</v>
      </c>
      <c r="S13" s="169">
        <v>869177.74</v>
      </c>
      <c r="T13" s="168">
        <v>65</v>
      </c>
      <c r="U13" s="169">
        <v>1142674.42</v>
      </c>
      <c r="V13" s="168">
        <v>0</v>
      </c>
      <c r="W13" s="169">
        <v>0</v>
      </c>
    </row>
    <row r="14" spans="1:24" ht="18" customHeight="1" x14ac:dyDescent="0.3">
      <c r="B14" s="567" t="s">
        <v>591</v>
      </c>
      <c r="C14" s="349"/>
      <c r="D14" s="349"/>
      <c r="E14" s="180">
        <v>50</v>
      </c>
      <c r="F14" s="181">
        <v>2.35814574283949E-4</v>
      </c>
      <c r="G14" s="182">
        <v>938760.9</v>
      </c>
      <c r="H14" s="183">
        <v>2.3915315479451001E-4</v>
      </c>
      <c r="I14" s="182">
        <v>112493.31</v>
      </c>
      <c r="J14" s="172">
        <v>9</v>
      </c>
      <c r="K14" s="171">
        <v>73648.05</v>
      </c>
      <c r="L14" s="172">
        <v>41</v>
      </c>
      <c r="M14" s="171">
        <v>865112.85</v>
      </c>
      <c r="N14" s="172">
        <v>0</v>
      </c>
      <c r="O14" s="171">
        <v>0</v>
      </c>
      <c r="P14" s="172">
        <v>15</v>
      </c>
      <c r="Q14" s="171">
        <v>356305.61</v>
      </c>
      <c r="R14" s="172">
        <v>35</v>
      </c>
      <c r="S14" s="171">
        <v>582455.29</v>
      </c>
      <c r="T14" s="172">
        <v>49</v>
      </c>
      <c r="U14" s="171">
        <v>905453.66</v>
      </c>
      <c r="V14" s="172">
        <v>1</v>
      </c>
      <c r="W14" s="171">
        <v>33307.24</v>
      </c>
    </row>
    <row r="15" spans="1:24" ht="18" customHeight="1" x14ac:dyDescent="0.3">
      <c r="B15" s="561" t="s">
        <v>592</v>
      </c>
      <c r="C15" s="349"/>
      <c r="D15" s="349"/>
      <c r="E15" s="178">
        <v>37</v>
      </c>
      <c r="F15" s="179">
        <v>1.7450278497012199E-4</v>
      </c>
      <c r="G15" s="41">
        <v>862958.23</v>
      </c>
      <c r="H15" s="40">
        <v>2.1984211651804699E-4</v>
      </c>
      <c r="I15" s="41">
        <v>163566.63</v>
      </c>
      <c r="J15" s="168">
        <v>5</v>
      </c>
      <c r="K15" s="169">
        <v>85159.92</v>
      </c>
      <c r="L15" s="168">
        <v>32</v>
      </c>
      <c r="M15" s="169">
        <v>777798.31</v>
      </c>
      <c r="N15" s="168">
        <v>0</v>
      </c>
      <c r="O15" s="169">
        <v>0</v>
      </c>
      <c r="P15" s="168">
        <v>9</v>
      </c>
      <c r="Q15" s="169">
        <v>300697.81</v>
      </c>
      <c r="R15" s="168">
        <v>28</v>
      </c>
      <c r="S15" s="169">
        <v>562260.42000000004</v>
      </c>
      <c r="T15" s="168">
        <v>37</v>
      </c>
      <c r="U15" s="169">
        <v>862958.23</v>
      </c>
      <c r="V15" s="168">
        <v>0</v>
      </c>
      <c r="W15" s="169">
        <v>0</v>
      </c>
    </row>
    <row r="16" spans="1:24" ht="18" customHeight="1" x14ac:dyDescent="0.3">
      <c r="B16" s="567" t="s">
        <v>593</v>
      </c>
      <c r="C16" s="349"/>
      <c r="D16" s="349"/>
      <c r="E16" s="180">
        <v>48</v>
      </c>
      <c r="F16" s="181">
        <v>2.2638199131259099E-4</v>
      </c>
      <c r="G16" s="182">
        <v>925118.6</v>
      </c>
      <c r="H16" s="183">
        <v>2.3567772342146E-4</v>
      </c>
      <c r="I16" s="182">
        <v>211359.86</v>
      </c>
      <c r="J16" s="172">
        <v>7</v>
      </c>
      <c r="K16" s="171">
        <v>123568.66</v>
      </c>
      <c r="L16" s="172">
        <v>41</v>
      </c>
      <c r="M16" s="171">
        <v>801549.94</v>
      </c>
      <c r="N16" s="172">
        <v>0</v>
      </c>
      <c r="O16" s="171">
        <v>0</v>
      </c>
      <c r="P16" s="172">
        <v>10</v>
      </c>
      <c r="Q16" s="171">
        <v>179589.82</v>
      </c>
      <c r="R16" s="172">
        <v>38</v>
      </c>
      <c r="S16" s="171">
        <v>745528.78</v>
      </c>
      <c r="T16" s="172">
        <v>48</v>
      </c>
      <c r="U16" s="171">
        <v>925118.6</v>
      </c>
      <c r="V16" s="172">
        <v>0</v>
      </c>
      <c r="W16" s="171">
        <v>0</v>
      </c>
    </row>
    <row r="17" spans="2:23" ht="18" customHeight="1" x14ac:dyDescent="0.3">
      <c r="B17" s="173" t="s">
        <v>115</v>
      </c>
      <c r="C17" s="574" t="s">
        <v>2</v>
      </c>
      <c r="D17" s="391"/>
      <c r="E17" s="184">
        <v>755</v>
      </c>
      <c r="F17" s="185">
        <v>3.56080007168763E-3</v>
      </c>
      <c r="G17" s="186">
        <v>14196382.67</v>
      </c>
      <c r="H17" s="185">
        <v>3.6165861852582599E-3</v>
      </c>
      <c r="I17" s="186">
        <v>1861415.99</v>
      </c>
      <c r="J17" s="176">
        <v>135</v>
      </c>
      <c r="K17" s="177">
        <v>1267512.81</v>
      </c>
      <c r="L17" s="176">
        <v>611</v>
      </c>
      <c r="M17" s="177">
        <v>12761917.460000001</v>
      </c>
      <c r="N17" s="176">
        <v>9</v>
      </c>
      <c r="O17" s="177">
        <v>166952.4</v>
      </c>
      <c r="P17" s="176">
        <v>252</v>
      </c>
      <c r="Q17" s="177">
        <v>5809671.25</v>
      </c>
      <c r="R17" s="176">
        <v>503</v>
      </c>
      <c r="S17" s="177">
        <v>8386711.4199999999</v>
      </c>
      <c r="T17" s="176">
        <v>730</v>
      </c>
      <c r="U17" s="177">
        <v>13091168.699999999</v>
      </c>
      <c r="V17" s="176">
        <v>25</v>
      </c>
      <c r="W17" s="177">
        <v>1105213.97</v>
      </c>
    </row>
    <row r="18" spans="2:23" ht="13.95" customHeight="1" x14ac:dyDescent="0.3"/>
    <row r="19" spans="2:23" ht="350.7" customHeight="1" x14ac:dyDescent="0.3">
      <c r="B19" s="576"/>
      <c r="C19" s="577"/>
      <c r="D19" s="577"/>
      <c r="E19" s="577"/>
      <c r="F19" s="577"/>
      <c r="G19" s="577"/>
      <c r="H19" s="577"/>
      <c r="I19" s="577"/>
      <c r="J19" s="577"/>
      <c r="K19" s="577"/>
      <c r="L19" s="577"/>
      <c r="M19" s="577"/>
      <c r="N19" s="577"/>
      <c r="O19" s="577"/>
      <c r="P19" s="577"/>
      <c r="Q19" s="577"/>
      <c r="R19" s="577"/>
      <c r="S19" s="577"/>
      <c r="T19" s="577"/>
      <c r="U19" s="577"/>
      <c r="V19" s="577"/>
      <c r="W19" s="578"/>
    </row>
    <row r="20" spans="2:23" ht="10.199999999999999" customHeight="1" x14ac:dyDescent="0.3"/>
    <row r="21" spans="2:23" ht="370.65" customHeight="1" x14ac:dyDescent="0.3">
      <c r="B21" s="576"/>
      <c r="C21" s="577"/>
      <c r="D21" s="577"/>
      <c r="E21" s="577"/>
      <c r="F21" s="577"/>
      <c r="G21" s="577"/>
      <c r="H21" s="577"/>
      <c r="I21" s="577"/>
      <c r="J21" s="577"/>
      <c r="K21" s="577"/>
      <c r="L21" s="577"/>
      <c r="M21" s="577"/>
      <c r="N21" s="577"/>
      <c r="O21" s="577"/>
      <c r="P21" s="577"/>
      <c r="Q21" s="577"/>
      <c r="R21" s="577"/>
      <c r="S21" s="577"/>
      <c r="T21" s="577"/>
      <c r="U21" s="577"/>
      <c r="V21" s="577"/>
      <c r="W21" s="578"/>
    </row>
  </sheetData>
  <mergeCells count="30">
    <mergeCell ref="B21:W21"/>
    <mergeCell ref="B14:D14"/>
    <mergeCell ref="B15:D15"/>
    <mergeCell ref="B16:D16"/>
    <mergeCell ref="C17:D17"/>
    <mergeCell ref="B19:W19"/>
    <mergeCell ref="B9:D9"/>
    <mergeCell ref="B10:D10"/>
    <mergeCell ref="B11:D11"/>
    <mergeCell ref="B12:D12"/>
    <mergeCell ref="B13:D13"/>
    <mergeCell ref="T7:W7"/>
    <mergeCell ref="B8:I8"/>
    <mergeCell ref="J8:K8"/>
    <mergeCell ref="L8:M8"/>
    <mergeCell ref="N8:O8"/>
    <mergeCell ref="P8:Q8"/>
    <mergeCell ref="R8:S8"/>
    <mergeCell ref="T8:U8"/>
    <mergeCell ref="V8:W8"/>
    <mergeCell ref="C5:D5"/>
    <mergeCell ref="C6:D6"/>
    <mergeCell ref="B7:I7"/>
    <mergeCell ref="J7:O7"/>
    <mergeCell ref="P7:S7"/>
    <mergeCell ref="A1:C3"/>
    <mergeCell ref="D1:X1"/>
    <mergeCell ref="D2:X2"/>
    <mergeCell ref="D3:X3"/>
    <mergeCell ref="C4:D4"/>
  </mergeCells>
  <pageMargins left="0.25" right="0.25" top="0.25" bottom="0.25" header="0.25" footer="0.25"/>
  <pageSetup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8"/>
  <sheetViews>
    <sheetView showGridLines="0" workbookViewId="0">
      <selection sqref="A1:B3"/>
    </sheetView>
  </sheetViews>
  <sheetFormatPr defaultRowHeight="14.4" x14ac:dyDescent="0.3"/>
  <cols>
    <col min="1" max="1" width="7.109375" customWidth="1"/>
    <col min="2" max="2" width="26.44140625" customWidth="1"/>
    <col min="3" max="3" width="49" customWidth="1"/>
    <col min="4" max="4" width="0" hidden="1" customWidth="1"/>
  </cols>
  <sheetData>
    <row r="1" spans="1:3" ht="18" customHeight="1" x14ac:dyDescent="0.3">
      <c r="A1" s="349"/>
      <c r="B1" s="349"/>
      <c r="C1" s="1" t="s">
        <v>0</v>
      </c>
    </row>
    <row r="2" spans="1:3" ht="18" customHeight="1" x14ac:dyDescent="0.3">
      <c r="A2" s="349"/>
      <c r="B2" s="349"/>
      <c r="C2" s="1" t="s">
        <v>1</v>
      </c>
    </row>
    <row r="3" spans="1:3" ht="18" customHeight="1" x14ac:dyDescent="0.3">
      <c r="A3" s="349"/>
      <c r="B3" s="349"/>
      <c r="C3" s="1" t="s">
        <v>2</v>
      </c>
    </row>
    <row r="4" spans="1:3" x14ac:dyDescent="0.3">
      <c r="A4" s="7" t="s">
        <v>2</v>
      </c>
      <c r="B4" s="357" t="s">
        <v>2</v>
      </c>
      <c r="C4" s="349"/>
    </row>
    <row r="5" spans="1:3" ht="19.95" customHeight="1" x14ac:dyDescent="0.3">
      <c r="A5" s="358" t="s">
        <v>17</v>
      </c>
      <c r="B5" s="349"/>
      <c r="C5" s="359"/>
    </row>
    <row r="6" spans="1:3" x14ac:dyDescent="0.3">
      <c r="A6" s="7" t="s">
        <v>2</v>
      </c>
      <c r="B6" s="357" t="s">
        <v>2</v>
      </c>
      <c r="C6" s="349"/>
    </row>
    <row r="7" spans="1:3" ht="15.6" x14ac:dyDescent="0.3">
      <c r="A7" s="8" t="s">
        <v>18</v>
      </c>
      <c r="B7" s="360" t="s">
        <v>19</v>
      </c>
      <c r="C7" s="349"/>
    </row>
    <row r="8" spans="1:3" x14ac:dyDescent="0.3">
      <c r="A8" s="9" t="s">
        <v>20</v>
      </c>
      <c r="B8" s="361" t="s">
        <v>21</v>
      </c>
      <c r="C8" s="349"/>
    </row>
    <row r="9" spans="1:3" x14ac:dyDescent="0.3">
      <c r="A9" s="10" t="s">
        <v>22</v>
      </c>
      <c r="B9" s="362" t="s">
        <v>17</v>
      </c>
      <c r="C9" s="349"/>
    </row>
    <row r="10" spans="1:3" x14ac:dyDescent="0.3">
      <c r="A10" s="9" t="s">
        <v>23</v>
      </c>
      <c r="B10" s="361" t="s">
        <v>24</v>
      </c>
      <c r="C10" s="349"/>
    </row>
    <row r="11" spans="1:3" x14ac:dyDescent="0.3">
      <c r="A11" s="10" t="s">
        <v>25</v>
      </c>
      <c r="B11" s="362" t="s">
        <v>26</v>
      </c>
      <c r="C11" s="349"/>
    </row>
    <row r="12" spans="1:3" x14ac:dyDescent="0.3">
      <c r="A12" s="9" t="s">
        <v>27</v>
      </c>
      <c r="B12" s="361" t="s">
        <v>28</v>
      </c>
      <c r="C12" s="349"/>
    </row>
    <row r="13" spans="1:3" x14ac:dyDescent="0.3">
      <c r="A13" s="10" t="s">
        <v>29</v>
      </c>
      <c r="B13" s="362" t="s">
        <v>30</v>
      </c>
      <c r="C13" s="349"/>
    </row>
    <row r="14" spans="1:3" x14ac:dyDescent="0.3">
      <c r="A14" s="9" t="s">
        <v>31</v>
      </c>
      <c r="B14" s="361" t="s">
        <v>32</v>
      </c>
      <c r="C14" s="349"/>
    </row>
    <row r="15" spans="1:3" x14ac:dyDescent="0.3">
      <c r="A15" s="10" t="s">
        <v>33</v>
      </c>
      <c r="B15" s="362" t="s">
        <v>34</v>
      </c>
      <c r="C15" s="349"/>
    </row>
    <row r="16" spans="1:3" x14ac:dyDescent="0.3">
      <c r="A16" s="9" t="s">
        <v>35</v>
      </c>
      <c r="B16" s="361" t="s">
        <v>36</v>
      </c>
      <c r="C16" s="349"/>
    </row>
    <row r="17" spans="1:3" x14ac:dyDescent="0.3">
      <c r="A17" s="10" t="s">
        <v>37</v>
      </c>
      <c r="B17" s="362" t="s">
        <v>38</v>
      </c>
      <c r="C17" s="349"/>
    </row>
    <row r="18" spans="1:3" x14ac:dyDescent="0.3">
      <c r="A18" s="9" t="s">
        <v>39</v>
      </c>
      <c r="B18" s="361" t="s">
        <v>40</v>
      </c>
      <c r="C18" s="349"/>
    </row>
    <row r="19" spans="1:3" x14ac:dyDescent="0.3">
      <c r="A19" s="10" t="s">
        <v>41</v>
      </c>
      <c r="B19" s="362" t="s">
        <v>42</v>
      </c>
      <c r="C19" s="349"/>
    </row>
    <row r="20" spans="1:3" x14ac:dyDescent="0.3">
      <c r="A20" s="9" t="s">
        <v>43</v>
      </c>
      <c r="B20" s="361" t="s">
        <v>44</v>
      </c>
      <c r="C20" s="349"/>
    </row>
    <row r="21" spans="1:3" x14ac:dyDescent="0.3">
      <c r="A21" s="10" t="s">
        <v>45</v>
      </c>
      <c r="B21" s="362" t="s">
        <v>46</v>
      </c>
      <c r="C21" s="349"/>
    </row>
    <row r="22" spans="1:3" x14ac:dyDescent="0.3">
      <c r="A22" s="9" t="s">
        <v>47</v>
      </c>
      <c r="B22" s="361" t="s">
        <v>48</v>
      </c>
      <c r="C22" s="349"/>
    </row>
    <row r="23" spans="1:3" x14ac:dyDescent="0.3">
      <c r="A23" s="10" t="s">
        <v>49</v>
      </c>
      <c r="B23" s="362" t="s">
        <v>50</v>
      </c>
      <c r="C23" s="349"/>
    </row>
    <row r="24" spans="1:3" x14ac:dyDescent="0.3">
      <c r="A24" s="9" t="s">
        <v>51</v>
      </c>
      <c r="B24" s="361" t="s">
        <v>52</v>
      </c>
      <c r="C24" s="349"/>
    </row>
    <row r="25" spans="1:3" x14ac:dyDescent="0.3">
      <c r="A25" s="10" t="s">
        <v>53</v>
      </c>
      <c r="B25" s="362" t="s">
        <v>54</v>
      </c>
      <c r="C25" s="349"/>
    </row>
    <row r="26" spans="1:3" x14ac:dyDescent="0.3">
      <c r="A26" s="9" t="s">
        <v>55</v>
      </c>
      <c r="B26" s="361" t="s">
        <v>56</v>
      </c>
      <c r="C26" s="349"/>
    </row>
    <row r="27" spans="1:3" x14ac:dyDescent="0.3">
      <c r="A27" s="10" t="s">
        <v>57</v>
      </c>
      <c r="B27" s="362" t="s">
        <v>58</v>
      </c>
      <c r="C27" s="349"/>
    </row>
    <row r="28" spans="1:3" x14ac:dyDescent="0.3">
      <c r="A28" s="9" t="s">
        <v>59</v>
      </c>
      <c r="B28" s="361" t="s">
        <v>60</v>
      </c>
      <c r="C28" s="349"/>
    </row>
    <row r="29" spans="1:3" x14ac:dyDescent="0.3">
      <c r="A29" s="10" t="s">
        <v>61</v>
      </c>
      <c r="B29" s="362" t="s">
        <v>62</v>
      </c>
      <c r="C29" s="349"/>
    </row>
    <row r="30" spans="1:3" x14ac:dyDescent="0.3">
      <c r="A30" s="9" t="s">
        <v>63</v>
      </c>
      <c r="B30" s="361" t="s">
        <v>64</v>
      </c>
      <c r="C30" s="349"/>
    </row>
    <row r="31" spans="1:3" x14ac:dyDescent="0.3">
      <c r="A31" s="10" t="s">
        <v>65</v>
      </c>
      <c r="B31" s="362" t="s">
        <v>66</v>
      </c>
      <c r="C31" s="349"/>
    </row>
    <row r="32" spans="1:3" x14ac:dyDescent="0.3">
      <c r="A32" s="9" t="s">
        <v>67</v>
      </c>
      <c r="B32" s="361" t="s">
        <v>68</v>
      </c>
      <c r="C32" s="349"/>
    </row>
    <row r="33" spans="1:3" x14ac:dyDescent="0.3">
      <c r="A33" s="10" t="s">
        <v>69</v>
      </c>
      <c r="B33" s="362" t="s">
        <v>70</v>
      </c>
      <c r="C33" s="349"/>
    </row>
    <row r="34" spans="1:3" x14ac:dyDescent="0.3">
      <c r="A34" s="9" t="s">
        <v>71</v>
      </c>
      <c r="B34" s="361" t="s">
        <v>72</v>
      </c>
      <c r="C34" s="349"/>
    </row>
    <row r="35" spans="1:3" x14ac:dyDescent="0.3">
      <c r="A35" s="10" t="s">
        <v>73</v>
      </c>
      <c r="B35" s="362" t="s">
        <v>74</v>
      </c>
      <c r="C35" s="349"/>
    </row>
    <row r="36" spans="1:3" x14ac:dyDescent="0.3">
      <c r="A36" s="9" t="s">
        <v>75</v>
      </c>
      <c r="B36" s="361" t="s">
        <v>76</v>
      </c>
      <c r="C36" s="349"/>
    </row>
    <row r="37" spans="1:3" x14ac:dyDescent="0.3">
      <c r="A37" s="10" t="s">
        <v>77</v>
      </c>
      <c r="B37" s="362" t="s">
        <v>78</v>
      </c>
      <c r="C37" s="349"/>
    </row>
    <row r="38" spans="1:3" x14ac:dyDescent="0.3">
      <c r="A38" s="9" t="s">
        <v>79</v>
      </c>
      <c r="B38" s="361" t="s">
        <v>80</v>
      </c>
      <c r="C38" s="349"/>
    </row>
  </sheetData>
  <mergeCells count="36">
    <mergeCell ref="B38:C38"/>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A1:B3"/>
    <mergeCell ref="B4:C4"/>
    <mergeCell ref="A5:C5"/>
    <mergeCell ref="B6:C6"/>
    <mergeCell ref="B7:C7"/>
  </mergeCells>
  <hyperlinks>
    <hyperlink ref="B9" location="'Contents'!A4" display="Contents" xr:uid="{00000000-0004-0000-0100-000000000000}"/>
    <hyperlink ref="B8" location="'Cover'!A4" display="Cover" xr:uid="{00000000-0004-0000-0100-000001000000}"/>
    <hyperlink ref="B10" location="'Reporting Details'!A4" display="Reporting details" xr:uid="{00000000-0004-0000-0100-000002000000}"/>
    <hyperlink ref="B11" location="'Parties Overview'!A4" display="Parties overview" xr:uid="{00000000-0004-0000-0100-000003000000}"/>
    <hyperlink ref="B12" location="'Transaction Events I'!A4" display="Transaction events I" xr:uid="{00000000-0004-0000-0100-000004000000}"/>
    <hyperlink ref="B13" location="'Transaction Events II'!A4" display="Transaction events II" xr:uid="{00000000-0004-0000-0100-000005000000}"/>
    <hyperlink ref="B14" location="'Transaction Events III'!A4" display="Transaction events III" xr:uid="{00000000-0004-0000-0100-000006000000}"/>
    <hyperlink ref="B15" location="'Notes I'!A4" display="Notes I" xr:uid="{00000000-0004-0000-0100-000007000000}"/>
    <hyperlink ref="B16" location="'Notes II'!A4" display="Notes II" xr:uid="{00000000-0004-0000-0100-000008000000}"/>
    <hyperlink ref="B17" location="'Credit Enhancement'!A4" display="Credit Enhancement" xr:uid="{00000000-0004-0000-0100-000009000000}"/>
    <hyperlink ref="B18" location="'Swaps &amp; Order of Priority'!A4" display="Swaps &amp; Order of Priority" xr:uid="{00000000-0004-0000-0100-00000A000000}"/>
    <hyperlink ref="B19" location="'Retention'!A4" display="Retention" xr:uid="{00000000-0004-0000-0100-00000B000000}"/>
    <hyperlink ref="B20" location="'Amortisation profile I'!A4" display="Amortisation profile I" xr:uid="{00000000-0004-0000-0100-00000C000000}"/>
    <hyperlink ref="B21" location="'Amortisation profile II'!A4" display="Amortisation profile II" xr:uid="{00000000-0004-0000-0100-00000D000000}"/>
    <hyperlink ref="B22" location="'Run out schedule I'!A4" display="Run out schedule I" xr:uid="{00000000-0004-0000-0100-00000E000000}"/>
    <hyperlink ref="B23" location="'Run out schedule II'!A4" display="Run out schedule II" xr:uid="{00000000-0004-0000-0100-00000F000000}"/>
    <hyperlink ref="B24" location="'Outstanding Contracts'!A4" display="Outstanding contracts" xr:uid="{00000000-0004-0000-0100-000010000000}"/>
    <hyperlink ref="B25" location="'Delinquencies &amp; Defaults I'!A4" display="Delinquencies &amp; defaults I" xr:uid="{00000000-0004-0000-0100-000011000000}"/>
    <hyperlink ref="B26" location="'Delinquencies &amp; Defaults II'!A4" display="Delinquencies &amp; defaults II" xr:uid="{00000000-0004-0000-0100-000012000000}"/>
    <hyperlink ref="B27" location="'Defaults &amp; Recoveries'!A4" display="Defaults &amp; Recoveries" xr:uid="{00000000-0004-0000-0100-000013000000}"/>
    <hyperlink ref="B28" location="'Write-Offs'!A4" display="Write-Offs" xr:uid="{00000000-0004-0000-0100-000014000000}"/>
    <hyperlink ref="B29" location="'Prepayments'!A4" display="Prepayments" xr:uid="{00000000-0004-0000-0100-000015000000}"/>
    <hyperlink ref="B30" location="'Pool Data I'!A4" display="Pool data I" xr:uid="{00000000-0004-0000-0100-000016000000}"/>
    <hyperlink ref="B31" location="'Pool Data II'!A4" display="Pool data II" xr:uid="{00000000-0004-0000-0100-000017000000}"/>
    <hyperlink ref="B32" location="'Pool Data III'!A4" display="Pool data III" xr:uid="{00000000-0004-0000-0100-000018000000}"/>
    <hyperlink ref="B33" location="'Pool Data IV'!A4" display="Pool data IV" xr:uid="{00000000-0004-0000-0100-000019000000}"/>
    <hyperlink ref="B34" location="'Pool Data V'!A4" display="Pool data V" xr:uid="{00000000-0004-0000-0100-00001A000000}"/>
    <hyperlink ref="B35" location="'Pool Data VI'!A4" display="Pool data VI" xr:uid="{00000000-0004-0000-0100-00001B000000}"/>
    <hyperlink ref="B36" location="'Pool Data VII'!A4" display="Pool Data VII" xr:uid="{00000000-0004-0000-0100-00001C000000}"/>
    <hyperlink ref="B37" location="'Pool Data VIII'!A4" display="Pool Data VIII" xr:uid="{00000000-0004-0000-0100-00001D000000}"/>
    <hyperlink ref="B38" location="'Supplementary UK Information'!A4" display="Supplementary UK Information" xr:uid="{00000000-0004-0000-0100-00001E000000}"/>
  </hyperlinks>
  <pageMargins left="0.25" right="0.25" top="0.25" bottom="0.25" header="0.25" footer="0.25"/>
  <pageSetup orientation="portrait" horizontalDpi="300" verticalDpi="30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14"/>
  <sheetViews>
    <sheetView showGridLines="0" workbookViewId="0">
      <selection sqref="A1:C3"/>
    </sheetView>
  </sheetViews>
  <sheetFormatPr defaultRowHeight="14.4" x14ac:dyDescent="0.3"/>
  <cols>
    <col min="1" max="1" width="1.6640625" customWidth="1"/>
    <col min="2" max="2" width="24.6640625" customWidth="1"/>
    <col min="3" max="3" width="7.33203125" customWidth="1"/>
    <col min="4" max="4" width="6.5546875" customWidth="1"/>
    <col min="5" max="5" width="13.6640625" customWidth="1"/>
    <col min="6" max="12" width="17.6640625" customWidth="1"/>
  </cols>
  <sheetData>
    <row r="1" spans="1:12" ht="18" customHeight="1" x14ac:dyDescent="0.3">
      <c r="A1" s="349"/>
      <c r="B1" s="349"/>
      <c r="C1" s="349"/>
      <c r="D1" s="350" t="s">
        <v>0</v>
      </c>
      <c r="E1" s="349"/>
      <c r="F1" s="349"/>
      <c r="G1" s="349"/>
      <c r="H1" s="349"/>
      <c r="I1" s="349"/>
      <c r="J1" s="349"/>
      <c r="K1" s="349"/>
      <c r="L1" s="349"/>
    </row>
    <row r="2" spans="1:12" ht="18" customHeight="1" x14ac:dyDescent="0.3">
      <c r="A2" s="349"/>
      <c r="B2" s="349"/>
      <c r="C2" s="349"/>
      <c r="D2" s="350" t="s">
        <v>1</v>
      </c>
      <c r="E2" s="349"/>
      <c r="F2" s="349"/>
      <c r="G2" s="349"/>
      <c r="H2" s="349"/>
      <c r="I2" s="349"/>
      <c r="J2" s="349"/>
      <c r="K2" s="349"/>
      <c r="L2" s="349"/>
    </row>
    <row r="3" spans="1:12" ht="18" customHeight="1" x14ac:dyDescent="0.3">
      <c r="A3" s="349"/>
      <c r="B3" s="349"/>
      <c r="C3" s="349"/>
      <c r="D3" s="350" t="s">
        <v>2</v>
      </c>
      <c r="E3" s="349"/>
      <c r="F3" s="349"/>
      <c r="G3" s="349"/>
      <c r="H3" s="349"/>
      <c r="I3" s="349"/>
      <c r="J3" s="349"/>
      <c r="K3" s="349"/>
      <c r="L3" s="349"/>
    </row>
    <row r="4" spans="1:12" ht="1.2" customHeight="1" x14ac:dyDescent="0.3"/>
    <row r="5" spans="1:12" ht="34.950000000000003" customHeight="1" x14ac:dyDescent="0.3">
      <c r="B5" s="351" t="s">
        <v>602</v>
      </c>
      <c r="C5" s="349"/>
      <c r="D5" s="349"/>
      <c r="E5" s="349"/>
      <c r="F5" s="349"/>
      <c r="G5" s="349"/>
      <c r="H5" s="349"/>
      <c r="I5" s="349"/>
      <c r="J5" s="349"/>
      <c r="K5" s="349"/>
      <c r="L5" s="349"/>
    </row>
    <row r="6" spans="1:12" ht="0" hidden="1" customHeight="1" x14ac:dyDescent="0.3"/>
    <row r="7" spans="1:12" x14ac:dyDescent="0.3">
      <c r="B7" s="162" t="s">
        <v>2</v>
      </c>
      <c r="C7" s="592" t="s">
        <v>2</v>
      </c>
      <c r="D7" s="349"/>
      <c r="E7" s="163" t="s">
        <v>2</v>
      </c>
      <c r="F7" s="163" t="s">
        <v>2</v>
      </c>
      <c r="G7" s="163" t="s">
        <v>2</v>
      </c>
      <c r="H7" s="163" t="s">
        <v>2</v>
      </c>
      <c r="I7" s="163" t="s">
        <v>2</v>
      </c>
      <c r="J7" s="163" t="s">
        <v>2</v>
      </c>
      <c r="K7" s="163" t="s">
        <v>2</v>
      </c>
      <c r="L7" s="163" t="s">
        <v>2</v>
      </c>
    </row>
    <row r="8" spans="1:12" ht="60" x14ac:dyDescent="0.3">
      <c r="B8" s="37" t="s">
        <v>565</v>
      </c>
      <c r="C8" s="558" t="s">
        <v>108</v>
      </c>
      <c r="D8" s="392"/>
      <c r="E8" s="164" t="s">
        <v>575</v>
      </c>
      <c r="F8" s="164" t="s">
        <v>603</v>
      </c>
      <c r="G8" s="164" t="s">
        <v>604</v>
      </c>
      <c r="H8" s="164" t="s">
        <v>605</v>
      </c>
      <c r="I8" s="164" t="s">
        <v>606</v>
      </c>
      <c r="J8" s="164" t="s">
        <v>607</v>
      </c>
      <c r="K8" s="164" t="s">
        <v>608</v>
      </c>
      <c r="L8" s="164" t="s">
        <v>609</v>
      </c>
    </row>
    <row r="9" spans="1:12" x14ac:dyDescent="0.3">
      <c r="B9" s="165" t="s">
        <v>567</v>
      </c>
      <c r="C9" s="561" t="s">
        <v>571</v>
      </c>
      <c r="D9" s="349"/>
      <c r="E9" s="166">
        <v>10</v>
      </c>
      <c r="F9" s="167">
        <v>103199.52</v>
      </c>
      <c r="G9" s="167">
        <v>105066.49</v>
      </c>
      <c r="H9" s="167">
        <v>71038.61</v>
      </c>
      <c r="I9" s="167">
        <v>3313.3</v>
      </c>
      <c r="J9" s="167">
        <v>5443.45</v>
      </c>
      <c r="K9" s="167">
        <v>28847.61</v>
      </c>
      <c r="L9" s="167">
        <v>28584.43</v>
      </c>
    </row>
    <row r="10" spans="1:12" x14ac:dyDescent="0.3">
      <c r="B10" s="173" t="s">
        <v>610</v>
      </c>
      <c r="C10" s="574" t="s">
        <v>2</v>
      </c>
      <c r="D10" s="391"/>
      <c r="E10" s="174">
        <v>10</v>
      </c>
      <c r="F10" s="175">
        <v>103199.52</v>
      </c>
      <c r="G10" s="175">
        <v>105066.49</v>
      </c>
      <c r="H10" s="175">
        <v>71038.61</v>
      </c>
      <c r="I10" s="175">
        <v>3313.3</v>
      </c>
      <c r="J10" s="175">
        <v>5443.45</v>
      </c>
      <c r="K10" s="175">
        <v>28847.61</v>
      </c>
      <c r="L10" s="175">
        <v>28584.43</v>
      </c>
    </row>
    <row r="11" spans="1:12" x14ac:dyDescent="0.3">
      <c r="B11" s="91" t="s">
        <v>568</v>
      </c>
      <c r="C11" s="567" t="s">
        <v>570</v>
      </c>
      <c r="D11" s="349"/>
      <c r="E11" s="170">
        <v>9</v>
      </c>
      <c r="F11" s="171">
        <v>212719.56</v>
      </c>
      <c r="G11" s="171">
        <v>210041.62</v>
      </c>
      <c r="H11" s="171">
        <v>24488.95</v>
      </c>
      <c r="I11" s="171">
        <v>126903.67999999999</v>
      </c>
      <c r="J11" s="171">
        <v>126064.85</v>
      </c>
      <c r="K11" s="171">
        <v>61326.93</v>
      </c>
      <c r="L11" s="171">
        <v>59487.82</v>
      </c>
    </row>
    <row r="12" spans="1:12" x14ac:dyDescent="0.3">
      <c r="B12" s="165" t="s">
        <v>568</v>
      </c>
      <c r="C12" s="561" t="s">
        <v>571</v>
      </c>
      <c r="D12" s="349"/>
      <c r="E12" s="166">
        <v>28</v>
      </c>
      <c r="F12" s="167">
        <v>688817.3</v>
      </c>
      <c r="G12" s="167">
        <v>714559.13</v>
      </c>
      <c r="H12" s="167">
        <v>54094.92</v>
      </c>
      <c r="I12" s="167">
        <v>225589.82</v>
      </c>
      <c r="J12" s="167">
        <v>231309.2</v>
      </c>
      <c r="K12" s="167">
        <v>409132.56</v>
      </c>
      <c r="L12" s="167">
        <v>429155.01</v>
      </c>
    </row>
    <row r="13" spans="1:12" x14ac:dyDescent="0.3">
      <c r="B13" s="173" t="s">
        <v>611</v>
      </c>
      <c r="C13" s="574" t="s">
        <v>2</v>
      </c>
      <c r="D13" s="391"/>
      <c r="E13" s="174">
        <v>37</v>
      </c>
      <c r="F13" s="175">
        <v>901536.86</v>
      </c>
      <c r="G13" s="175">
        <v>924600.75</v>
      </c>
      <c r="H13" s="175">
        <v>78583.87</v>
      </c>
      <c r="I13" s="175">
        <v>352493.5</v>
      </c>
      <c r="J13" s="175">
        <v>357374.05</v>
      </c>
      <c r="K13" s="175">
        <v>470459.49</v>
      </c>
      <c r="L13" s="175">
        <v>488642.83</v>
      </c>
    </row>
    <row r="14" spans="1:12" x14ac:dyDescent="0.3">
      <c r="B14" s="173" t="s">
        <v>115</v>
      </c>
      <c r="C14" s="574" t="s">
        <v>2</v>
      </c>
      <c r="D14" s="391"/>
      <c r="E14" s="174">
        <v>47</v>
      </c>
      <c r="F14" s="175">
        <v>1004736.38</v>
      </c>
      <c r="G14" s="175">
        <v>1029667.24</v>
      </c>
      <c r="H14" s="175">
        <v>149622.48000000001</v>
      </c>
      <c r="I14" s="175">
        <v>355806.8</v>
      </c>
      <c r="J14" s="175">
        <v>362817.5</v>
      </c>
      <c r="K14" s="175">
        <v>499307.1</v>
      </c>
      <c r="L14" s="175">
        <v>517227.26</v>
      </c>
    </row>
  </sheetData>
  <mergeCells count="13">
    <mergeCell ref="C12:D12"/>
    <mergeCell ref="C13:D13"/>
    <mergeCell ref="C14:D14"/>
    <mergeCell ref="C7:D7"/>
    <mergeCell ref="C8:D8"/>
    <mergeCell ref="C9:D9"/>
    <mergeCell ref="C10:D10"/>
    <mergeCell ref="C11:D11"/>
    <mergeCell ref="A1:C3"/>
    <mergeCell ref="D1:L1"/>
    <mergeCell ref="D2:L2"/>
    <mergeCell ref="D3:L3"/>
    <mergeCell ref="B5:L5"/>
  </mergeCells>
  <pageMargins left="0.25" right="0.25" top="0.25" bottom="0.25" header="0.25" footer="0.25"/>
  <pageSetup orientation="portrait" horizontalDpi="300" verticalDpi="30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5"/>
  <sheetViews>
    <sheetView showGridLines="0" workbookViewId="0">
      <selection activeCell="L15" sqref="L15"/>
    </sheetView>
  </sheetViews>
  <sheetFormatPr defaultRowHeight="14.4" x14ac:dyDescent="0.3"/>
  <cols>
    <col min="1" max="1" width="23.33203125" customWidth="1"/>
    <col min="2" max="2" width="8.6640625" customWidth="1"/>
    <col min="3" max="3" width="1.6640625" customWidth="1"/>
    <col min="4" max="4" width="4.88671875" customWidth="1"/>
    <col min="5" max="5" width="15.109375" customWidth="1"/>
    <col min="6" max="6" width="9.33203125" customWidth="1"/>
    <col min="7" max="7" width="8.44140625" customWidth="1"/>
    <col min="8" max="8" width="13.6640625" customWidth="1"/>
    <col min="9" max="9" width="20" customWidth="1"/>
    <col min="10" max="10" width="0" hidden="1" customWidth="1"/>
  </cols>
  <sheetData>
    <row r="1" spans="1:9" ht="18" customHeight="1" x14ac:dyDescent="0.3">
      <c r="A1" s="349"/>
      <c r="B1" s="349"/>
      <c r="C1" s="349"/>
      <c r="D1" s="350" t="s">
        <v>0</v>
      </c>
      <c r="E1" s="349"/>
      <c r="F1" s="349"/>
      <c r="G1" s="349"/>
      <c r="H1" s="349"/>
      <c r="I1" s="349"/>
    </row>
    <row r="2" spans="1:9" ht="18" customHeight="1" x14ac:dyDescent="0.3">
      <c r="A2" s="349"/>
      <c r="B2" s="349"/>
      <c r="C2" s="349"/>
      <c r="D2" s="350" t="s">
        <v>1</v>
      </c>
      <c r="E2" s="349"/>
      <c r="F2" s="349"/>
      <c r="G2" s="349"/>
      <c r="H2" s="349"/>
      <c r="I2" s="349"/>
    </row>
    <row r="3" spans="1:9" ht="18" customHeight="1" x14ac:dyDescent="0.3">
      <c r="A3" s="349"/>
      <c r="B3" s="349"/>
      <c r="C3" s="349"/>
      <c r="D3" s="350" t="s">
        <v>2</v>
      </c>
      <c r="E3" s="349"/>
      <c r="F3" s="349"/>
      <c r="G3" s="349"/>
      <c r="H3" s="349"/>
      <c r="I3" s="349"/>
    </row>
    <row r="4" spans="1:9" x14ac:dyDescent="0.3">
      <c r="A4" s="495" t="s">
        <v>2</v>
      </c>
      <c r="B4" s="349"/>
      <c r="C4" s="495" t="s">
        <v>2</v>
      </c>
      <c r="D4" s="349"/>
      <c r="E4" s="349"/>
      <c r="F4" s="608" t="s">
        <v>2</v>
      </c>
      <c r="G4" s="349"/>
      <c r="H4" s="123" t="s">
        <v>2</v>
      </c>
      <c r="I4" s="123" t="s">
        <v>2</v>
      </c>
    </row>
    <row r="5" spans="1:9" x14ac:dyDescent="0.3">
      <c r="A5" s="496" t="s">
        <v>612</v>
      </c>
      <c r="B5" s="349"/>
      <c r="C5" s="496" t="s">
        <v>2</v>
      </c>
      <c r="D5" s="349"/>
      <c r="E5" s="349"/>
      <c r="F5" s="608" t="s">
        <v>2</v>
      </c>
      <c r="G5" s="349"/>
      <c r="H5" s="123" t="s">
        <v>2</v>
      </c>
      <c r="I5" s="123" t="s">
        <v>2</v>
      </c>
    </row>
    <row r="6" spans="1:9" x14ac:dyDescent="0.3">
      <c r="A6" s="495" t="s">
        <v>2</v>
      </c>
      <c r="B6" s="349"/>
      <c r="C6" s="495" t="s">
        <v>2</v>
      </c>
      <c r="D6" s="349"/>
      <c r="E6" s="349"/>
      <c r="F6" s="608" t="s">
        <v>2</v>
      </c>
      <c r="G6" s="349"/>
      <c r="H6" s="123" t="s">
        <v>2</v>
      </c>
      <c r="I6" s="123" t="s">
        <v>2</v>
      </c>
    </row>
    <row r="7" spans="1:9" ht="38.25" customHeight="1" x14ac:dyDescent="0.3">
      <c r="A7" s="497" t="s">
        <v>613</v>
      </c>
      <c r="B7" s="412"/>
      <c r="C7" s="497" t="s">
        <v>151</v>
      </c>
      <c r="D7" s="411"/>
      <c r="E7" s="412"/>
      <c r="F7" s="497" t="s">
        <v>614</v>
      </c>
      <c r="G7" s="412"/>
      <c r="H7" s="187" t="s">
        <v>2</v>
      </c>
      <c r="I7" s="187" t="s">
        <v>2</v>
      </c>
    </row>
    <row r="8" spans="1:9" x14ac:dyDescent="0.3">
      <c r="A8" s="561" t="s">
        <v>93</v>
      </c>
      <c r="B8" s="349"/>
      <c r="C8" s="609">
        <v>70</v>
      </c>
      <c r="D8" s="349"/>
      <c r="E8" s="349"/>
      <c r="F8" s="587">
        <v>94926.57</v>
      </c>
      <c r="G8" s="349"/>
      <c r="H8" s="187" t="s">
        <v>2</v>
      </c>
      <c r="I8" s="187" t="s">
        <v>2</v>
      </c>
    </row>
    <row r="9" spans="1:9" x14ac:dyDescent="0.3">
      <c r="A9" s="610" t="s">
        <v>2</v>
      </c>
      <c r="B9" s="349"/>
      <c r="C9" s="610" t="s">
        <v>2</v>
      </c>
      <c r="D9" s="349"/>
      <c r="E9" s="349"/>
      <c r="F9" s="611" t="s">
        <v>2</v>
      </c>
      <c r="G9" s="349"/>
      <c r="H9" s="187" t="s">
        <v>2</v>
      </c>
      <c r="I9" s="187" t="s">
        <v>2</v>
      </c>
    </row>
    <row r="10" spans="1:9" x14ac:dyDescent="0.3">
      <c r="A10" s="613" t="s">
        <v>615</v>
      </c>
      <c r="B10" s="349"/>
      <c r="C10" s="349"/>
      <c r="D10" s="349"/>
      <c r="E10" s="349"/>
      <c r="F10" s="614">
        <f>'Supplementary UK Information'!J46</f>
        <v>-2.865499213259142E-6</v>
      </c>
      <c r="G10" s="615"/>
      <c r="H10" s="187" t="s">
        <v>2</v>
      </c>
      <c r="I10" s="187" t="s">
        <v>2</v>
      </c>
    </row>
    <row r="11" spans="1:9" x14ac:dyDescent="0.3">
      <c r="A11" s="610" t="s">
        <v>2</v>
      </c>
      <c r="B11" s="349"/>
      <c r="C11" s="610" t="s">
        <v>2</v>
      </c>
      <c r="D11" s="349"/>
      <c r="E11" s="349"/>
      <c r="F11" s="611" t="s">
        <v>2</v>
      </c>
      <c r="G11" s="349"/>
      <c r="H11" s="187" t="s">
        <v>2</v>
      </c>
      <c r="I11" s="187" t="s">
        <v>2</v>
      </c>
    </row>
    <row r="12" spans="1:9" x14ac:dyDescent="0.3">
      <c r="A12" s="612" t="s">
        <v>616</v>
      </c>
      <c r="B12" s="411"/>
      <c r="C12" s="411"/>
      <c r="D12" s="411"/>
      <c r="E12" s="412"/>
      <c r="F12" s="497" t="s">
        <v>176</v>
      </c>
      <c r="G12" s="412"/>
      <c r="H12" s="187" t="s">
        <v>2</v>
      </c>
      <c r="I12" s="187" t="s">
        <v>2</v>
      </c>
    </row>
    <row r="13" spans="1:9" x14ac:dyDescent="0.3">
      <c r="A13" s="407" t="s">
        <v>93</v>
      </c>
      <c r="B13" s="391"/>
      <c r="C13" s="391"/>
      <c r="D13" s="391"/>
      <c r="E13" s="392"/>
      <c r="F13" s="617" t="s">
        <v>184</v>
      </c>
      <c r="G13" s="392"/>
      <c r="H13" s="187" t="s">
        <v>2</v>
      </c>
      <c r="I13" s="187" t="s">
        <v>2</v>
      </c>
    </row>
    <row r="14" spans="1:9" x14ac:dyDescent="0.3">
      <c r="A14" s="408" t="s">
        <v>83</v>
      </c>
      <c r="B14" s="391"/>
      <c r="C14" s="391"/>
      <c r="D14" s="391"/>
      <c r="E14" s="392"/>
      <c r="F14" s="616" t="s">
        <v>183</v>
      </c>
      <c r="G14" s="392"/>
      <c r="H14" s="187" t="s">
        <v>2</v>
      </c>
      <c r="I14" s="187" t="s">
        <v>2</v>
      </c>
    </row>
    <row r="15" spans="1:9" x14ac:dyDescent="0.3">
      <c r="A15" s="407" t="s">
        <v>180</v>
      </c>
      <c r="B15" s="391"/>
      <c r="C15" s="391"/>
      <c r="D15" s="391"/>
      <c r="E15" s="392"/>
      <c r="F15" s="617" t="s">
        <v>181</v>
      </c>
      <c r="G15" s="392"/>
      <c r="H15" s="187" t="s">
        <v>2</v>
      </c>
      <c r="I15" s="187" t="s">
        <v>2</v>
      </c>
    </row>
    <row r="16" spans="1:9" x14ac:dyDescent="0.3">
      <c r="A16" s="408" t="s">
        <v>617</v>
      </c>
      <c r="B16" s="391"/>
      <c r="C16" s="391"/>
      <c r="D16" s="391"/>
      <c r="E16" s="392"/>
      <c r="F16" s="616" t="s">
        <v>618</v>
      </c>
      <c r="G16" s="392"/>
      <c r="H16" s="187" t="s">
        <v>2</v>
      </c>
      <c r="I16" s="187" t="s">
        <v>2</v>
      </c>
    </row>
    <row r="17" spans="1:9" x14ac:dyDescent="0.3">
      <c r="A17" s="407" t="s">
        <v>619</v>
      </c>
      <c r="B17" s="391"/>
      <c r="C17" s="391"/>
      <c r="D17" s="391"/>
      <c r="E17" s="392"/>
      <c r="F17" s="617" t="s">
        <v>620</v>
      </c>
      <c r="G17" s="392"/>
      <c r="H17" s="187" t="s">
        <v>2</v>
      </c>
      <c r="I17" s="187" t="s">
        <v>2</v>
      </c>
    </row>
    <row r="18" spans="1:9" x14ac:dyDescent="0.3">
      <c r="A18" s="408" t="s">
        <v>621</v>
      </c>
      <c r="B18" s="391"/>
      <c r="C18" s="391"/>
      <c r="D18" s="391"/>
      <c r="E18" s="392"/>
      <c r="F18" s="616" t="s">
        <v>622</v>
      </c>
      <c r="G18" s="392"/>
      <c r="H18" s="187" t="s">
        <v>2</v>
      </c>
      <c r="I18" s="187" t="s">
        <v>2</v>
      </c>
    </row>
    <row r="19" spans="1:9" x14ac:dyDescent="0.3">
      <c r="A19" s="407" t="s">
        <v>623</v>
      </c>
      <c r="B19" s="391"/>
      <c r="C19" s="391"/>
      <c r="D19" s="391"/>
      <c r="E19" s="392"/>
      <c r="F19" s="617" t="s">
        <v>624</v>
      </c>
      <c r="G19" s="392"/>
      <c r="H19" s="187" t="s">
        <v>2</v>
      </c>
      <c r="I19" s="187" t="s">
        <v>2</v>
      </c>
    </row>
    <row r="20" spans="1:9" x14ac:dyDescent="0.3">
      <c r="A20" s="408" t="s">
        <v>625</v>
      </c>
      <c r="B20" s="391"/>
      <c r="C20" s="391"/>
      <c r="D20" s="391"/>
      <c r="E20" s="392"/>
      <c r="F20" s="616" t="s">
        <v>626</v>
      </c>
      <c r="G20" s="392"/>
      <c r="H20" s="187" t="s">
        <v>2</v>
      </c>
      <c r="I20" s="187" t="s">
        <v>2</v>
      </c>
    </row>
    <row r="21" spans="1:9" x14ac:dyDescent="0.3">
      <c r="A21" s="407" t="s">
        <v>627</v>
      </c>
      <c r="B21" s="391"/>
      <c r="C21" s="391"/>
      <c r="D21" s="391"/>
      <c r="E21" s="392"/>
      <c r="F21" s="617" t="s">
        <v>628</v>
      </c>
      <c r="G21" s="392"/>
      <c r="H21" s="187" t="s">
        <v>2</v>
      </c>
      <c r="I21" s="187" t="s">
        <v>2</v>
      </c>
    </row>
    <row r="22" spans="1:9" x14ac:dyDescent="0.3">
      <c r="A22" s="408" t="s">
        <v>629</v>
      </c>
      <c r="B22" s="391"/>
      <c r="C22" s="391"/>
      <c r="D22" s="391"/>
      <c r="E22" s="392"/>
      <c r="F22" s="616" t="s">
        <v>630</v>
      </c>
      <c r="G22" s="392"/>
      <c r="H22" s="187" t="s">
        <v>2</v>
      </c>
      <c r="I22" s="187" t="s">
        <v>2</v>
      </c>
    </row>
    <row r="23" spans="1:9" x14ac:dyDescent="0.3">
      <c r="A23" s="407" t="s">
        <v>631</v>
      </c>
      <c r="B23" s="391"/>
      <c r="C23" s="391"/>
      <c r="D23" s="391"/>
      <c r="E23" s="392"/>
      <c r="F23" s="617" t="s">
        <v>632</v>
      </c>
      <c r="G23" s="392"/>
      <c r="H23" s="187" t="s">
        <v>2</v>
      </c>
      <c r="I23" s="187" t="s">
        <v>2</v>
      </c>
    </row>
    <row r="24" spans="1:9" x14ac:dyDescent="0.3">
      <c r="A24" s="408" t="s">
        <v>633</v>
      </c>
      <c r="B24" s="391"/>
      <c r="C24" s="391"/>
      <c r="D24" s="391"/>
      <c r="E24" s="392"/>
      <c r="F24" s="616" t="s">
        <v>634</v>
      </c>
      <c r="G24" s="392"/>
      <c r="H24" s="187" t="s">
        <v>2</v>
      </c>
      <c r="I24" s="187" t="s">
        <v>2</v>
      </c>
    </row>
    <row r="25" spans="1:9" ht="0" hidden="1" customHeight="1" x14ac:dyDescent="0.3"/>
    <row r="26" spans="1:9" ht="7.2" customHeight="1" x14ac:dyDescent="0.3"/>
    <row r="27" spans="1:9" ht="18" customHeight="1" x14ac:dyDescent="0.3">
      <c r="A27" s="188" t="s">
        <v>2</v>
      </c>
      <c r="B27" s="497" t="s">
        <v>96</v>
      </c>
      <c r="C27" s="411"/>
      <c r="D27" s="411"/>
      <c r="E27" s="411"/>
      <c r="F27" s="412"/>
      <c r="G27" s="497" t="s">
        <v>635</v>
      </c>
      <c r="H27" s="411"/>
      <c r="I27" s="412"/>
    </row>
    <row r="28" spans="1:9" ht="36.75" customHeight="1" x14ac:dyDescent="0.3">
      <c r="A28" s="125" t="s">
        <v>96</v>
      </c>
      <c r="B28" s="497" t="s">
        <v>151</v>
      </c>
      <c r="C28" s="411"/>
      <c r="D28" s="412"/>
      <c r="E28" s="497" t="s">
        <v>614</v>
      </c>
      <c r="F28" s="412"/>
      <c r="G28" s="497" t="s">
        <v>151</v>
      </c>
      <c r="H28" s="412"/>
      <c r="I28" s="125" t="s">
        <v>614</v>
      </c>
    </row>
    <row r="29" spans="1:9" x14ac:dyDescent="0.3">
      <c r="A29" s="65" t="s">
        <v>93</v>
      </c>
      <c r="B29" s="618">
        <v>70</v>
      </c>
      <c r="C29" s="391"/>
      <c r="D29" s="392"/>
      <c r="E29" s="619">
        <v>94926.57</v>
      </c>
      <c r="F29" s="392"/>
      <c r="G29" s="618">
        <v>334</v>
      </c>
      <c r="H29" s="392"/>
      <c r="I29" s="189">
        <v>-63140.45</v>
      </c>
    </row>
    <row r="30" spans="1:9" x14ac:dyDescent="0.3">
      <c r="A30" s="67" t="s">
        <v>83</v>
      </c>
      <c r="B30" s="620">
        <v>64</v>
      </c>
      <c r="C30" s="391"/>
      <c r="D30" s="392"/>
      <c r="E30" s="621">
        <v>-80203.100000000006</v>
      </c>
      <c r="F30" s="392"/>
      <c r="G30" s="620">
        <v>264</v>
      </c>
      <c r="H30" s="392"/>
      <c r="I30" s="190">
        <v>-158067.01999999999</v>
      </c>
    </row>
    <row r="31" spans="1:9" x14ac:dyDescent="0.3">
      <c r="A31" s="65" t="s">
        <v>180</v>
      </c>
      <c r="B31" s="618">
        <v>46</v>
      </c>
      <c r="C31" s="391"/>
      <c r="D31" s="392"/>
      <c r="E31" s="619">
        <v>12507.16</v>
      </c>
      <c r="F31" s="392"/>
      <c r="G31" s="618">
        <v>200</v>
      </c>
      <c r="H31" s="392"/>
      <c r="I31" s="189">
        <v>-77863.92</v>
      </c>
    </row>
    <row r="32" spans="1:9" x14ac:dyDescent="0.3">
      <c r="A32" s="67" t="s">
        <v>617</v>
      </c>
      <c r="B32" s="620">
        <v>40</v>
      </c>
      <c r="C32" s="391"/>
      <c r="D32" s="392"/>
      <c r="E32" s="621">
        <v>-40428.050000000003</v>
      </c>
      <c r="F32" s="392"/>
      <c r="G32" s="620">
        <v>154</v>
      </c>
      <c r="H32" s="392"/>
      <c r="I32" s="190">
        <v>-90371.08</v>
      </c>
    </row>
    <row r="33" spans="1:9" x14ac:dyDescent="0.3">
      <c r="A33" s="65" t="s">
        <v>619</v>
      </c>
      <c r="B33" s="618">
        <v>34</v>
      </c>
      <c r="C33" s="391"/>
      <c r="D33" s="392"/>
      <c r="E33" s="619">
        <v>18859.349999999999</v>
      </c>
      <c r="F33" s="392"/>
      <c r="G33" s="618">
        <v>114</v>
      </c>
      <c r="H33" s="392"/>
      <c r="I33" s="189">
        <v>-49943.03</v>
      </c>
    </row>
    <row r="34" spans="1:9" x14ac:dyDescent="0.3">
      <c r="A34" s="67" t="s">
        <v>621</v>
      </c>
      <c r="B34" s="620">
        <v>22</v>
      </c>
      <c r="C34" s="391"/>
      <c r="D34" s="392"/>
      <c r="E34" s="621">
        <v>-56953.52</v>
      </c>
      <c r="F34" s="392"/>
      <c r="G34" s="620">
        <v>80</v>
      </c>
      <c r="H34" s="392"/>
      <c r="I34" s="190">
        <v>-68802.38</v>
      </c>
    </row>
    <row r="35" spans="1:9" x14ac:dyDescent="0.3">
      <c r="A35" s="65" t="s">
        <v>623</v>
      </c>
      <c r="B35" s="618">
        <v>15</v>
      </c>
      <c r="C35" s="391"/>
      <c r="D35" s="392"/>
      <c r="E35" s="623">
        <v>-26883.360000000001</v>
      </c>
      <c r="F35" s="392"/>
      <c r="G35" s="618">
        <v>58</v>
      </c>
      <c r="H35" s="392"/>
      <c r="I35" s="189">
        <v>-11848.86</v>
      </c>
    </row>
    <row r="36" spans="1:9" x14ac:dyDescent="0.3">
      <c r="A36" s="67" t="s">
        <v>625</v>
      </c>
      <c r="B36" s="620">
        <v>15</v>
      </c>
      <c r="C36" s="391"/>
      <c r="D36" s="392"/>
      <c r="E36" s="622">
        <v>4764.57</v>
      </c>
      <c r="F36" s="392"/>
      <c r="G36" s="620">
        <v>43</v>
      </c>
      <c r="H36" s="392"/>
      <c r="I36" s="131">
        <v>15034.5</v>
      </c>
    </row>
    <row r="37" spans="1:9" x14ac:dyDescent="0.3">
      <c r="A37" s="65" t="s">
        <v>627</v>
      </c>
      <c r="B37" s="618">
        <v>8</v>
      </c>
      <c r="C37" s="391"/>
      <c r="D37" s="392"/>
      <c r="E37" s="619">
        <v>29043.17</v>
      </c>
      <c r="F37" s="392"/>
      <c r="G37" s="618">
        <v>28</v>
      </c>
      <c r="H37" s="392"/>
      <c r="I37" s="55">
        <v>10269.93</v>
      </c>
    </row>
    <row r="38" spans="1:9" x14ac:dyDescent="0.3">
      <c r="A38" s="67" t="s">
        <v>629</v>
      </c>
      <c r="B38" s="620">
        <v>5</v>
      </c>
      <c r="C38" s="391"/>
      <c r="D38" s="392"/>
      <c r="E38" s="622">
        <v>255.64</v>
      </c>
      <c r="F38" s="392"/>
      <c r="G38" s="620">
        <v>20</v>
      </c>
      <c r="H38" s="392"/>
      <c r="I38" s="190">
        <v>-18773.240000000002</v>
      </c>
    </row>
    <row r="39" spans="1:9" x14ac:dyDescent="0.3">
      <c r="A39" s="65" t="s">
        <v>631</v>
      </c>
      <c r="B39" s="618">
        <v>4</v>
      </c>
      <c r="C39" s="391"/>
      <c r="D39" s="392"/>
      <c r="E39" s="623">
        <v>-19020.580000000002</v>
      </c>
      <c r="F39" s="392"/>
      <c r="G39" s="618">
        <v>15</v>
      </c>
      <c r="H39" s="392"/>
      <c r="I39" s="189">
        <v>-19028.88</v>
      </c>
    </row>
    <row r="40" spans="1:9" x14ac:dyDescent="0.3">
      <c r="A40" s="67" t="s">
        <v>633</v>
      </c>
      <c r="B40" s="620">
        <v>3</v>
      </c>
      <c r="C40" s="391"/>
      <c r="D40" s="392"/>
      <c r="E40" s="621">
        <v>-782.57</v>
      </c>
      <c r="F40" s="392"/>
      <c r="G40" s="620">
        <v>11</v>
      </c>
      <c r="H40" s="392"/>
      <c r="I40" s="190">
        <v>-8.2998999999999992</v>
      </c>
    </row>
    <row r="41" spans="1:9" x14ac:dyDescent="0.3">
      <c r="A41" s="65" t="s">
        <v>636</v>
      </c>
      <c r="B41" s="618">
        <v>5</v>
      </c>
      <c r="C41" s="391"/>
      <c r="D41" s="392"/>
      <c r="E41" s="619">
        <v>5776.52</v>
      </c>
      <c r="F41" s="392"/>
      <c r="G41" s="618">
        <v>8</v>
      </c>
      <c r="H41" s="392"/>
      <c r="I41" s="55">
        <v>774.27</v>
      </c>
    </row>
    <row r="42" spans="1:9" x14ac:dyDescent="0.3">
      <c r="A42" s="67" t="s">
        <v>637</v>
      </c>
      <c r="B42" s="620">
        <v>1</v>
      </c>
      <c r="C42" s="391"/>
      <c r="D42" s="392"/>
      <c r="E42" s="621">
        <v>-5141.43</v>
      </c>
      <c r="F42" s="392"/>
      <c r="G42" s="620">
        <v>3</v>
      </c>
      <c r="H42" s="392"/>
      <c r="I42" s="190">
        <v>-5002.25</v>
      </c>
    </row>
    <row r="43" spans="1:9" x14ac:dyDescent="0.3">
      <c r="A43" s="65" t="s">
        <v>638</v>
      </c>
      <c r="B43" s="618">
        <v>2</v>
      </c>
      <c r="C43" s="391"/>
      <c r="D43" s="392"/>
      <c r="E43" s="619">
        <v>139.18</v>
      </c>
      <c r="F43" s="392"/>
      <c r="G43" s="618">
        <v>2</v>
      </c>
      <c r="H43" s="392"/>
      <c r="I43" s="55">
        <v>139.18</v>
      </c>
    </row>
    <row r="44" spans="1:9" x14ac:dyDescent="0.3">
      <c r="A44" s="67" t="s">
        <v>639</v>
      </c>
      <c r="B44" s="620">
        <v>0</v>
      </c>
      <c r="C44" s="391"/>
      <c r="D44" s="392"/>
      <c r="E44" s="622">
        <v>0</v>
      </c>
      <c r="F44" s="392"/>
      <c r="G44" s="620">
        <v>0</v>
      </c>
      <c r="H44" s="392"/>
      <c r="I44" s="131">
        <v>0</v>
      </c>
    </row>
    <row r="45" spans="1:9" x14ac:dyDescent="0.3">
      <c r="A45" s="188" t="s">
        <v>640</v>
      </c>
      <c r="B45" s="624">
        <v>334</v>
      </c>
      <c r="C45" s="411"/>
      <c r="D45" s="412"/>
      <c r="E45" s="625">
        <v>-63140.45</v>
      </c>
      <c r="F45" s="412"/>
      <c r="G45" s="624">
        <v>334</v>
      </c>
      <c r="H45" s="412"/>
      <c r="I45" s="191">
        <v>-63140.45</v>
      </c>
    </row>
  </sheetData>
  <mergeCells count="109">
    <mergeCell ref="B45:D45"/>
    <mergeCell ref="E45:F45"/>
    <mergeCell ref="G45:H45"/>
    <mergeCell ref="B43:D43"/>
    <mergeCell ref="E43:F43"/>
    <mergeCell ref="G43:H43"/>
    <mergeCell ref="B44:D44"/>
    <mergeCell ref="E44:F44"/>
    <mergeCell ref="G44:H44"/>
    <mergeCell ref="B41:D41"/>
    <mergeCell ref="E41:F41"/>
    <mergeCell ref="G41:H41"/>
    <mergeCell ref="B42:D42"/>
    <mergeCell ref="E42:F42"/>
    <mergeCell ref="G42:H42"/>
    <mergeCell ref="B39:D39"/>
    <mergeCell ref="E39:F39"/>
    <mergeCell ref="G39:H39"/>
    <mergeCell ref="B40:D40"/>
    <mergeCell ref="E40:F40"/>
    <mergeCell ref="G40:H40"/>
    <mergeCell ref="B37:D37"/>
    <mergeCell ref="E37:F37"/>
    <mergeCell ref="G37:H37"/>
    <mergeCell ref="B38:D38"/>
    <mergeCell ref="E38:F38"/>
    <mergeCell ref="G38:H38"/>
    <mergeCell ref="B35:D35"/>
    <mergeCell ref="E35:F35"/>
    <mergeCell ref="G35:H35"/>
    <mergeCell ref="B36:D36"/>
    <mergeCell ref="E36:F36"/>
    <mergeCell ref="G36:H36"/>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F27"/>
    <mergeCell ref="G27:I27"/>
    <mergeCell ref="B28:D28"/>
    <mergeCell ref="E28:F28"/>
    <mergeCell ref="G28:H28"/>
    <mergeCell ref="A22:E22"/>
    <mergeCell ref="F22:G22"/>
    <mergeCell ref="A23:E23"/>
    <mergeCell ref="F23:G23"/>
    <mergeCell ref="A24:E24"/>
    <mergeCell ref="F24:G24"/>
    <mergeCell ref="A19:E19"/>
    <mergeCell ref="F19:G19"/>
    <mergeCell ref="A20:E20"/>
    <mergeCell ref="F20:G20"/>
    <mergeCell ref="A21:E21"/>
    <mergeCell ref="F21:G21"/>
    <mergeCell ref="A16:E16"/>
    <mergeCell ref="F16:G16"/>
    <mergeCell ref="A17:E17"/>
    <mergeCell ref="F17:G17"/>
    <mergeCell ref="A18:E18"/>
    <mergeCell ref="F18:G18"/>
    <mergeCell ref="A13:E13"/>
    <mergeCell ref="F13:G13"/>
    <mergeCell ref="A14:E14"/>
    <mergeCell ref="F14:G14"/>
    <mergeCell ref="A15:E15"/>
    <mergeCell ref="F15:G15"/>
    <mergeCell ref="A11:B11"/>
    <mergeCell ref="C11:E11"/>
    <mergeCell ref="F11:G11"/>
    <mergeCell ref="A12:E12"/>
    <mergeCell ref="F12:G12"/>
    <mergeCell ref="A9:B9"/>
    <mergeCell ref="C9:E9"/>
    <mergeCell ref="F9:G9"/>
    <mergeCell ref="A10:E10"/>
    <mergeCell ref="F10:G10"/>
    <mergeCell ref="A8:B8"/>
    <mergeCell ref="C8:E8"/>
    <mergeCell ref="F8:G8"/>
    <mergeCell ref="A5:B5"/>
    <mergeCell ref="C5:E5"/>
    <mergeCell ref="F5:G5"/>
    <mergeCell ref="A6:B6"/>
    <mergeCell ref="C6:E6"/>
    <mergeCell ref="F6:G6"/>
    <mergeCell ref="A1:C3"/>
    <mergeCell ref="D1:I1"/>
    <mergeCell ref="D2:I2"/>
    <mergeCell ref="D3:I3"/>
    <mergeCell ref="A4:B4"/>
    <mergeCell ref="C4:E4"/>
    <mergeCell ref="F4:G4"/>
    <mergeCell ref="A7:B7"/>
    <mergeCell ref="C7:E7"/>
    <mergeCell ref="F7:G7"/>
  </mergeCells>
  <pageMargins left="0.25" right="0.25" top="0.25" bottom="0.25" header="0.25" footer="0.25"/>
  <pageSetup orientation="portrait" horizontalDpi="300" verticalDpi="30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6"/>
  <sheetViews>
    <sheetView showGridLines="0" workbookViewId="0">
      <selection sqref="A1:B3"/>
    </sheetView>
  </sheetViews>
  <sheetFormatPr defaultRowHeight="14.4" x14ac:dyDescent="0.3"/>
  <cols>
    <col min="1" max="1" width="25" customWidth="1"/>
    <col min="2" max="2" width="8.5546875" customWidth="1"/>
    <col min="3" max="3" width="13.109375" customWidth="1"/>
    <col min="4" max="4" width="26.6640625" customWidth="1"/>
    <col min="5" max="5" width="16.6640625" customWidth="1"/>
    <col min="6" max="6" width="20.33203125" customWidth="1"/>
  </cols>
  <sheetData>
    <row r="1" spans="1:6" ht="18" customHeight="1" x14ac:dyDescent="0.3">
      <c r="A1" s="349"/>
      <c r="B1" s="349"/>
      <c r="C1" s="350" t="s">
        <v>0</v>
      </c>
      <c r="D1" s="349"/>
      <c r="E1" s="349"/>
      <c r="F1" s="349"/>
    </row>
    <row r="2" spans="1:6" ht="18" customHeight="1" x14ac:dyDescent="0.3">
      <c r="A2" s="349"/>
      <c r="B2" s="349"/>
      <c r="C2" s="350" t="s">
        <v>1</v>
      </c>
      <c r="D2" s="349"/>
      <c r="E2" s="349"/>
      <c r="F2" s="349"/>
    </row>
    <row r="3" spans="1:6" ht="18" customHeight="1" x14ac:dyDescent="0.3">
      <c r="A3" s="349"/>
      <c r="B3" s="349"/>
      <c r="C3" s="350" t="s">
        <v>2</v>
      </c>
      <c r="D3" s="349"/>
      <c r="E3" s="349"/>
      <c r="F3" s="349"/>
    </row>
    <row r="4" spans="1:6" x14ac:dyDescent="0.3">
      <c r="A4" s="122" t="s">
        <v>2</v>
      </c>
      <c r="B4" s="495" t="s">
        <v>2</v>
      </c>
      <c r="C4" s="349"/>
      <c r="D4" s="123" t="s">
        <v>2</v>
      </c>
      <c r="E4" s="123" t="s">
        <v>2</v>
      </c>
      <c r="F4" s="123" t="s">
        <v>2</v>
      </c>
    </row>
    <row r="5" spans="1:6" ht="15.6" x14ac:dyDescent="0.3">
      <c r="A5" s="124" t="s">
        <v>62</v>
      </c>
      <c r="B5" s="496" t="s">
        <v>2</v>
      </c>
      <c r="C5" s="349"/>
      <c r="D5" s="123" t="s">
        <v>2</v>
      </c>
      <c r="E5" s="123" t="s">
        <v>2</v>
      </c>
      <c r="F5" s="123" t="s">
        <v>2</v>
      </c>
    </row>
    <row r="6" spans="1:6" x14ac:dyDescent="0.3">
      <c r="A6" s="122" t="s">
        <v>2</v>
      </c>
      <c r="B6" s="495" t="s">
        <v>2</v>
      </c>
      <c r="C6" s="349"/>
      <c r="D6" s="123" t="s">
        <v>2</v>
      </c>
      <c r="E6" s="123" t="s">
        <v>2</v>
      </c>
      <c r="F6" s="123" t="s">
        <v>2</v>
      </c>
    </row>
    <row r="7" spans="1:6" ht="39.6" x14ac:dyDescent="0.3">
      <c r="A7" s="192" t="s">
        <v>96</v>
      </c>
      <c r="B7" s="626" t="s">
        <v>62</v>
      </c>
      <c r="C7" s="412"/>
      <c r="D7" s="192" t="s">
        <v>641</v>
      </c>
      <c r="E7" s="192" t="s">
        <v>642</v>
      </c>
      <c r="F7" s="192" t="s">
        <v>643</v>
      </c>
    </row>
    <row r="8" spans="1:6" x14ac:dyDescent="0.3">
      <c r="A8" s="193">
        <v>45016</v>
      </c>
      <c r="B8" s="627">
        <v>36108358.75</v>
      </c>
      <c r="C8" s="392"/>
      <c r="D8" s="194">
        <v>1107304422.46</v>
      </c>
      <c r="E8" s="195">
        <v>3.2609242785991303E-2</v>
      </c>
      <c r="F8" s="195">
        <v>0.32822597996471697</v>
      </c>
    </row>
    <row r="9" spans="1:6" x14ac:dyDescent="0.3">
      <c r="A9" s="196">
        <v>45046</v>
      </c>
      <c r="B9" s="628">
        <v>26805549.829999998</v>
      </c>
      <c r="C9" s="392"/>
      <c r="D9" s="197">
        <v>1073994919.3199999</v>
      </c>
      <c r="E9" s="198">
        <v>2.4958730574788899E-2</v>
      </c>
      <c r="F9" s="198">
        <v>0.26162671437110402</v>
      </c>
    </row>
    <row r="10" spans="1:6" x14ac:dyDescent="0.3">
      <c r="A10" s="193">
        <v>45077</v>
      </c>
      <c r="B10" s="627">
        <v>25851673.57</v>
      </c>
      <c r="C10" s="392"/>
      <c r="D10" s="194">
        <v>1048892442.05</v>
      </c>
      <c r="E10" s="195">
        <v>2.46466391915976E-2</v>
      </c>
      <c r="F10" s="195">
        <v>0.258785652483975</v>
      </c>
    </row>
    <row r="11" spans="1:6" x14ac:dyDescent="0.3">
      <c r="A11" s="196">
        <v>45107</v>
      </c>
      <c r="B11" s="628">
        <v>30053711.239999998</v>
      </c>
      <c r="C11" s="392"/>
      <c r="D11" s="197">
        <v>1014138076.89</v>
      </c>
      <c r="E11" s="198">
        <v>2.9634733104750399E-2</v>
      </c>
      <c r="F11" s="198">
        <v>0.303015826229039</v>
      </c>
    </row>
    <row r="12" spans="1:6" x14ac:dyDescent="0.3">
      <c r="A12" s="193">
        <v>45138</v>
      </c>
      <c r="B12" s="627">
        <v>26122677.899999999</v>
      </c>
      <c r="C12" s="392"/>
      <c r="D12" s="194">
        <v>972592677.30999994</v>
      </c>
      <c r="E12" s="195">
        <v>2.6858805859252599E-2</v>
      </c>
      <c r="F12" s="195">
        <v>0.278709378557362</v>
      </c>
    </row>
    <row r="13" spans="1:6" x14ac:dyDescent="0.3">
      <c r="A13" s="196">
        <v>45169</v>
      </c>
      <c r="B13" s="628">
        <v>24954910.73</v>
      </c>
      <c r="C13" s="392"/>
      <c r="D13" s="197">
        <v>941082300.13999999</v>
      </c>
      <c r="E13" s="198">
        <v>2.6517245862861898E-2</v>
      </c>
      <c r="F13" s="198">
        <v>0.27566554275652599</v>
      </c>
    </row>
    <row r="14" spans="1:6" x14ac:dyDescent="0.3">
      <c r="A14" s="193">
        <v>45199</v>
      </c>
      <c r="B14" s="627">
        <v>39502643.460000001</v>
      </c>
      <c r="C14" s="392"/>
      <c r="D14" s="194">
        <v>1405567118.74</v>
      </c>
      <c r="E14" s="195">
        <v>2.8104416312336299E-2</v>
      </c>
      <c r="F14" s="195">
        <v>0.28971064788717499</v>
      </c>
    </row>
    <row r="15" spans="1:6" x14ac:dyDescent="0.3">
      <c r="A15" s="196">
        <v>45230</v>
      </c>
      <c r="B15" s="628">
        <v>28431547.719999999</v>
      </c>
      <c r="C15" s="392"/>
      <c r="D15" s="197">
        <v>1371496280.0899999</v>
      </c>
      <c r="E15" s="198">
        <v>2.0730313404958199E-2</v>
      </c>
      <c r="F15" s="198">
        <v>0.22227200338823999</v>
      </c>
    </row>
    <row r="16" spans="1:6" x14ac:dyDescent="0.3">
      <c r="A16" s="193">
        <v>45260</v>
      </c>
      <c r="B16" s="627">
        <v>20485302.649999999</v>
      </c>
      <c r="C16" s="392"/>
      <c r="D16" s="194">
        <v>2531860438.1199999</v>
      </c>
      <c r="E16" s="195">
        <v>8.0910078381773304E-3</v>
      </c>
      <c r="F16" s="195">
        <v>9.2885877047523005E-2</v>
      </c>
    </row>
    <row r="17" spans="1:6" x14ac:dyDescent="0.3">
      <c r="A17" s="196">
        <v>45291</v>
      </c>
      <c r="B17" s="628">
        <v>31711085.09</v>
      </c>
      <c r="C17" s="392"/>
      <c r="D17" s="197">
        <v>2491809581.0700002</v>
      </c>
      <c r="E17" s="198">
        <v>1.2726126960465E-2</v>
      </c>
      <c r="F17" s="198">
        <v>0.14246524750445499</v>
      </c>
    </row>
    <row r="18" spans="1:6" x14ac:dyDescent="0.3">
      <c r="A18" s="193">
        <v>45322</v>
      </c>
      <c r="B18" s="627">
        <v>41630190.670000002</v>
      </c>
      <c r="C18" s="392"/>
      <c r="D18" s="194">
        <v>2439496313.54</v>
      </c>
      <c r="E18" s="195">
        <v>1.7065076277811501E-2</v>
      </c>
      <c r="F18" s="195">
        <v>0.186613069028467</v>
      </c>
    </row>
    <row r="19" spans="1:6" x14ac:dyDescent="0.3">
      <c r="A19" s="196">
        <v>45351</v>
      </c>
      <c r="B19" s="628">
        <v>46326818.140000001</v>
      </c>
      <c r="C19" s="392"/>
      <c r="D19" s="197">
        <v>2383717626.79</v>
      </c>
      <c r="E19" s="198">
        <v>1.9434692104192498E-2</v>
      </c>
      <c r="F19" s="198">
        <v>0.209834092473353</v>
      </c>
    </row>
    <row r="20" spans="1:6" x14ac:dyDescent="0.3">
      <c r="A20" s="193">
        <v>45382</v>
      </c>
      <c r="B20" s="627">
        <v>65146688.979999997</v>
      </c>
      <c r="C20" s="392"/>
      <c r="D20" s="194">
        <v>2328243972.4400001</v>
      </c>
      <c r="E20" s="195">
        <v>2.7981040540062601E-2</v>
      </c>
      <c r="F20" s="195">
        <v>0.28862789321149901</v>
      </c>
    </row>
    <row r="21" spans="1:6" x14ac:dyDescent="0.3">
      <c r="A21" s="196">
        <v>45412</v>
      </c>
      <c r="B21" s="628">
        <v>48365652.759999998</v>
      </c>
      <c r="C21" s="392"/>
      <c r="D21" s="197">
        <v>2297567864.48</v>
      </c>
      <c r="E21" s="198">
        <v>2.1050804856615798E-2</v>
      </c>
      <c r="F21" s="198">
        <v>0.22532089179987899</v>
      </c>
    </row>
    <row r="22" spans="1:6" x14ac:dyDescent="0.3">
      <c r="A22" s="193">
        <v>45443</v>
      </c>
      <c r="B22" s="627">
        <v>55599707.530000001</v>
      </c>
      <c r="C22" s="392"/>
      <c r="D22" s="194">
        <v>3524746935.0300002</v>
      </c>
      <c r="E22" s="195">
        <v>1.5774099121112301E-2</v>
      </c>
      <c r="F22" s="195">
        <v>0.17370052494309701</v>
      </c>
    </row>
    <row r="23" spans="1:6" x14ac:dyDescent="0.3">
      <c r="A23" s="196">
        <v>45473</v>
      </c>
      <c r="B23" s="628">
        <v>64128177.039999999</v>
      </c>
      <c r="C23" s="392"/>
      <c r="D23" s="197">
        <v>3908337118.0599999</v>
      </c>
      <c r="E23" s="198">
        <v>1.6408046466531899E-2</v>
      </c>
      <c r="F23" s="198">
        <v>0.18006465683290501</v>
      </c>
    </row>
    <row r="24" spans="1:6" x14ac:dyDescent="0.3">
      <c r="A24" s="199" t="s">
        <v>2</v>
      </c>
      <c r="B24" s="629" t="s">
        <v>2</v>
      </c>
      <c r="C24" s="392"/>
      <c r="D24" s="200" t="s">
        <v>2</v>
      </c>
      <c r="E24" s="200" t="s">
        <v>2</v>
      </c>
      <c r="F24" s="200" t="s">
        <v>2</v>
      </c>
    </row>
    <row r="25" spans="1:6" ht="59.25" customHeight="1" x14ac:dyDescent="0.3">
      <c r="A25" s="499" t="s">
        <v>644</v>
      </c>
      <c r="B25" s="391"/>
      <c r="C25" s="391"/>
      <c r="D25" s="391"/>
      <c r="E25" s="391"/>
      <c r="F25" s="392"/>
    </row>
    <row r="26" spans="1:6" ht="0" hidden="1" customHeight="1" x14ac:dyDescent="0.3"/>
  </sheetData>
  <mergeCells count="26">
    <mergeCell ref="A25:F25"/>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5:C5"/>
    <mergeCell ref="B6:C6"/>
    <mergeCell ref="B7:C7"/>
    <mergeCell ref="B8:C8"/>
    <mergeCell ref="B9:C9"/>
    <mergeCell ref="A1:B3"/>
    <mergeCell ref="C1:F1"/>
    <mergeCell ref="C2:F2"/>
    <mergeCell ref="C3:F3"/>
    <mergeCell ref="B4:C4"/>
  </mergeCells>
  <pageMargins left="0.25" right="0.25" top="0.25" bottom="0.25" header="0.25" footer="0.25"/>
  <pageSetup orientation="portrait" horizontalDpi="300" verticalDpi="30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55"/>
  <sheetViews>
    <sheetView showGridLines="0" workbookViewId="0">
      <selection sqref="A1:C3"/>
    </sheetView>
  </sheetViews>
  <sheetFormatPr defaultRowHeight="14.4" x14ac:dyDescent="0.3"/>
  <cols>
    <col min="1" max="1" width="1.6640625" customWidth="1"/>
    <col min="2" max="2" width="31" customWidth="1"/>
    <col min="3" max="3" width="0.88671875" customWidth="1"/>
    <col min="4" max="4" width="12.88671875" customWidth="1"/>
    <col min="5" max="6" width="13.6640625" customWidth="1"/>
    <col min="7" max="7" width="0.5546875" customWidth="1"/>
    <col min="8" max="8" width="17.33203125" customWidth="1"/>
    <col min="9" max="9" width="0.5546875" customWidth="1"/>
    <col min="10" max="10" width="13.33203125" customWidth="1"/>
    <col min="11" max="11" width="13.6640625" customWidth="1"/>
    <col min="12" max="12" width="18.109375" customWidth="1"/>
    <col min="13" max="13" width="13.6640625" customWidth="1"/>
    <col min="14" max="14" width="18.109375" customWidth="1"/>
    <col min="15" max="15" width="13.6640625" customWidth="1"/>
    <col min="16" max="16" width="18.109375" customWidth="1"/>
    <col min="17" max="17" width="13.6640625" customWidth="1"/>
    <col min="18" max="18" width="18.109375" customWidth="1"/>
    <col min="19" max="19" width="13.6640625" customWidth="1"/>
    <col min="20" max="20" width="18.109375" customWidth="1"/>
    <col min="21" max="21" width="13.6640625" customWidth="1"/>
    <col min="22" max="22" width="18.109375" customWidth="1"/>
    <col min="23" max="23" width="13.6640625" customWidth="1"/>
    <col min="24" max="24" width="18.109375" customWidth="1"/>
    <col min="25" max="25" width="54.88671875" customWidth="1"/>
  </cols>
  <sheetData>
    <row r="1" spans="1:25"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c r="X1" s="349"/>
      <c r="Y1" s="349"/>
    </row>
    <row r="2" spans="1:25"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c r="X2" s="349"/>
      <c r="Y2" s="349"/>
    </row>
    <row r="3" spans="1:25"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c r="X3" s="349"/>
      <c r="Y3" s="349"/>
    </row>
    <row r="4" spans="1:25" ht="18" customHeight="1" x14ac:dyDescent="0.3">
      <c r="B4" s="351" t="s">
        <v>645</v>
      </c>
      <c r="C4" s="349"/>
      <c r="D4" s="349"/>
      <c r="E4" s="349"/>
      <c r="F4" s="349"/>
      <c r="G4" s="349"/>
      <c r="H4" s="349"/>
      <c r="I4" s="349"/>
      <c r="J4" s="349"/>
      <c r="K4" s="349"/>
      <c r="L4" s="349"/>
      <c r="M4" s="349"/>
      <c r="N4" s="349"/>
      <c r="O4" s="349"/>
      <c r="P4" s="349"/>
      <c r="Q4" s="349"/>
      <c r="R4" s="349"/>
      <c r="S4" s="349"/>
      <c r="T4" s="349"/>
      <c r="U4" s="349"/>
      <c r="V4" s="349"/>
      <c r="W4" s="349"/>
      <c r="X4" s="349"/>
      <c r="Y4" s="349"/>
    </row>
    <row r="5" spans="1:25" ht="2.85" customHeight="1" x14ac:dyDescent="0.3"/>
    <row r="6" spans="1:25" x14ac:dyDescent="0.3">
      <c r="B6" s="144" t="s">
        <v>2</v>
      </c>
      <c r="C6" s="538" t="s">
        <v>2</v>
      </c>
      <c r="D6" s="349"/>
      <c r="E6" s="145" t="s">
        <v>2</v>
      </c>
      <c r="F6" s="145" t="s">
        <v>2</v>
      </c>
      <c r="G6" s="533" t="s">
        <v>2</v>
      </c>
      <c r="H6" s="349"/>
      <c r="I6" s="533" t="s">
        <v>2</v>
      </c>
      <c r="J6" s="349"/>
      <c r="K6" s="145" t="s">
        <v>2</v>
      </c>
      <c r="L6" s="145" t="s">
        <v>2</v>
      </c>
      <c r="M6" s="145" t="s">
        <v>2</v>
      </c>
      <c r="N6" s="145" t="s">
        <v>2</v>
      </c>
      <c r="O6" s="145" t="s">
        <v>2</v>
      </c>
      <c r="P6" s="145" t="s">
        <v>2</v>
      </c>
      <c r="Q6" s="145" t="s">
        <v>2</v>
      </c>
      <c r="R6" s="145" t="s">
        <v>2</v>
      </c>
      <c r="S6" s="145" t="s">
        <v>2</v>
      </c>
      <c r="T6" s="145" t="s">
        <v>2</v>
      </c>
      <c r="U6" s="145" t="s">
        <v>2</v>
      </c>
      <c r="V6" s="145" t="s">
        <v>2</v>
      </c>
      <c r="W6" s="145" t="s">
        <v>2</v>
      </c>
      <c r="X6" s="145" t="s">
        <v>2</v>
      </c>
    </row>
    <row r="7" spans="1:25" x14ac:dyDescent="0.3">
      <c r="B7" s="201" t="s">
        <v>2</v>
      </c>
      <c r="C7" s="630" t="s">
        <v>2</v>
      </c>
      <c r="D7" s="349"/>
      <c r="E7" s="631" t="s">
        <v>646</v>
      </c>
      <c r="F7" s="552"/>
      <c r="G7" s="552"/>
      <c r="H7" s="552"/>
      <c r="I7" s="552"/>
      <c r="J7" s="553"/>
      <c r="K7" s="535" t="s">
        <v>565</v>
      </c>
      <c r="L7" s="391"/>
      <c r="M7" s="391"/>
      <c r="N7" s="391"/>
      <c r="O7" s="391"/>
      <c r="P7" s="392"/>
      <c r="Q7" s="535" t="s">
        <v>108</v>
      </c>
      <c r="R7" s="391"/>
      <c r="S7" s="391"/>
      <c r="T7" s="392"/>
      <c r="U7" s="535" t="s">
        <v>566</v>
      </c>
      <c r="V7" s="391"/>
      <c r="W7" s="391"/>
      <c r="X7" s="392"/>
    </row>
    <row r="8" spans="1:25" ht="18" customHeight="1" x14ac:dyDescent="0.3">
      <c r="C8" s="630" t="s">
        <v>2</v>
      </c>
      <c r="D8" s="349"/>
      <c r="E8" s="632" t="s">
        <v>2</v>
      </c>
      <c r="F8" s="349"/>
      <c r="G8" s="349"/>
      <c r="H8" s="349"/>
      <c r="I8" s="349"/>
      <c r="J8" s="359"/>
      <c r="K8" s="535" t="s">
        <v>567</v>
      </c>
      <c r="L8" s="392"/>
      <c r="M8" s="535" t="s">
        <v>568</v>
      </c>
      <c r="N8" s="392"/>
      <c r="O8" s="535" t="s">
        <v>569</v>
      </c>
      <c r="P8" s="392"/>
      <c r="Q8" s="535" t="s">
        <v>570</v>
      </c>
      <c r="R8" s="392"/>
      <c r="S8" s="535" t="s">
        <v>571</v>
      </c>
      <c r="T8" s="392"/>
      <c r="U8" s="535" t="s">
        <v>572</v>
      </c>
      <c r="V8" s="392"/>
      <c r="W8" s="535" t="s">
        <v>573</v>
      </c>
      <c r="X8" s="392"/>
    </row>
    <row r="9" spans="1:25" ht="36" x14ac:dyDescent="0.3">
      <c r="B9" s="398" t="s">
        <v>647</v>
      </c>
      <c r="C9" s="391"/>
      <c r="D9" s="392"/>
      <c r="E9" s="37" t="s">
        <v>575</v>
      </c>
      <c r="F9" s="37" t="s">
        <v>110</v>
      </c>
      <c r="G9" s="405" t="s">
        <v>111</v>
      </c>
      <c r="H9" s="392"/>
      <c r="I9" s="405" t="s">
        <v>586</v>
      </c>
      <c r="J9" s="392"/>
      <c r="K9" s="146" t="s">
        <v>575</v>
      </c>
      <c r="L9" s="146" t="s">
        <v>111</v>
      </c>
      <c r="M9" s="146" t="s">
        <v>575</v>
      </c>
      <c r="N9" s="146" t="s">
        <v>111</v>
      </c>
      <c r="O9" s="146" t="s">
        <v>575</v>
      </c>
      <c r="P9" s="146" t="s">
        <v>111</v>
      </c>
      <c r="Q9" s="146" t="s">
        <v>575</v>
      </c>
      <c r="R9" s="146" t="s">
        <v>111</v>
      </c>
      <c r="S9" s="146" t="s">
        <v>575</v>
      </c>
      <c r="T9" s="146" t="s">
        <v>111</v>
      </c>
      <c r="U9" s="146" t="s">
        <v>575</v>
      </c>
      <c r="V9" s="146" t="s">
        <v>111</v>
      </c>
      <c r="W9" s="146" t="s">
        <v>575</v>
      </c>
      <c r="X9" s="146" t="s">
        <v>111</v>
      </c>
    </row>
    <row r="10" spans="1:25" x14ac:dyDescent="0.3">
      <c r="B10" s="165" t="s">
        <v>648</v>
      </c>
      <c r="C10" s="561" t="s">
        <v>2</v>
      </c>
      <c r="D10" s="349"/>
      <c r="E10" s="178">
        <v>200686</v>
      </c>
      <c r="F10" s="40">
        <v>0.94649367309497201</v>
      </c>
      <c r="G10" s="587">
        <v>3917677493.73</v>
      </c>
      <c r="H10" s="349"/>
      <c r="I10" s="588">
        <v>0.99804426461837004</v>
      </c>
      <c r="J10" s="349"/>
      <c r="K10" s="168">
        <v>30228</v>
      </c>
      <c r="L10" s="169">
        <v>280070144.07999998</v>
      </c>
      <c r="M10" s="168">
        <v>168403</v>
      </c>
      <c r="N10" s="169">
        <v>3586968442.8299999</v>
      </c>
      <c r="O10" s="168">
        <v>2055</v>
      </c>
      <c r="P10" s="169">
        <v>50638906.82</v>
      </c>
      <c r="Q10" s="202">
        <v>98098</v>
      </c>
      <c r="R10" s="203">
        <v>2241799304.3600001</v>
      </c>
      <c r="S10" s="202">
        <v>102588</v>
      </c>
      <c r="T10" s="203">
        <v>1675878189.3699999</v>
      </c>
      <c r="U10" s="202">
        <v>189265</v>
      </c>
      <c r="V10" s="203">
        <v>3548916721.3800001</v>
      </c>
      <c r="W10" s="202">
        <v>11421</v>
      </c>
      <c r="X10" s="203">
        <v>368760772.35000002</v>
      </c>
    </row>
    <row r="11" spans="1:25" x14ac:dyDescent="0.3">
      <c r="B11" s="91" t="s">
        <v>649</v>
      </c>
      <c r="C11" s="567" t="s">
        <v>2</v>
      </c>
      <c r="D11" s="349"/>
      <c r="E11" s="180">
        <v>11345</v>
      </c>
      <c r="F11" s="183">
        <v>5.3506326905027997E-2</v>
      </c>
      <c r="G11" s="583">
        <v>7676954.5800000001</v>
      </c>
      <c r="H11" s="349"/>
      <c r="I11" s="584">
        <v>1.9557353816303598E-3</v>
      </c>
      <c r="J11" s="349"/>
      <c r="K11" s="172">
        <v>1307</v>
      </c>
      <c r="L11" s="171">
        <v>583323.63</v>
      </c>
      <c r="M11" s="172">
        <v>9993</v>
      </c>
      <c r="N11" s="171">
        <v>7018859.6500000004</v>
      </c>
      <c r="O11" s="172">
        <v>45</v>
      </c>
      <c r="P11" s="171">
        <v>74771.3</v>
      </c>
      <c r="Q11" s="204">
        <v>5983</v>
      </c>
      <c r="R11" s="182">
        <v>4086165.64</v>
      </c>
      <c r="S11" s="204">
        <v>5362</v>
      </c>
      <c r="T11" s="182">
        <v>3590788.94</v>
      </c>
      <c r="U11" s="204">
        <v>11141</v>
      </c>
      <c r="V11" s="182">
        <v>7050366.5599999996</v>
      </c>
      <c r="W11" s="204">
        <v>204</v>
      </c>
      <c r="X11" s="182">
        <v>626588.02</v>
      </c>
    </row>
    <row r="12" spans="1:25" x14ac:dyDescent="0.3">
      <c r="B12" s="173" t="s">
        <v>115</v>
      </c>
      <c r="C12" s="574" t="s">
        <v>2</v>
      </c>
      <c r="D12" s="391"/>
      <c r="E12" s="184">
        <v>212031</v>
      </c>
      <c r="F12" s="185">
        <v>1</v>
      </c>
      <c r="G12" s="590">
        <v>3925354448.3099999</v>
      </c>
      <c r="H12" s="391"/>
      <c r="I12" s="589">
        <v>1</v>
      </c>
      <c r="J12" s="391"/>
      <c r="K12" s="176">
        <v>31535</v>
      </c>
      <c r="L12" s="177">
        <v>280653467.70999998</v>
      </c>
      <c r="M12" s="176">
        <v>178396</v>
      </c>
      <c r="N12" s="177">
        <v>3593987302.48</v>
      </c>
      <c r="O12" s="176">
        <v>2100</v>
      </c>
      <c r="P12" s="177">
        <v>50713678.119999997</v>
      </c>
      <c r="Q12" s="205">
        <v>104081</v>
      </c>
      <c r="R12" s="206">
        <v>2245885470</v>
      </c>
      <c r="S12" s="205">
        <v>107950</v>
      </c>
      <c r="T12" s="206">
        <v>1679468978.3099999</v>
      </c>
      <c r="U12" s="205">
        <v>200406</v>
      </c>
      <c r="V12" s="206">
        <v>3555967087.9400001</v>
      </c>
      <c r="W12" s="205">
        <v>11625</v>
      </c>
      <c r="X12" s="206">
        <v>369387360.37</v>
      </c>
    </row>
    <row r="13" spans="1:25" x14ac:dyDescent="0.3">
      <c r="B13" s="144" t="s">
        <v>2</v>
      </c>
      <c r="C13" s="538" t="s">
        <v>2</v>
      </c>
      <c r="D13" s="349"/>
      <c r="E13" s="145" t="s">
        <v>2</v>
      </c>
      <c r="F13" s="145" t="s">
        <v>2</v>
      </c>
      <c r="G13" s="533" t="s">
        <v>2</v>
      </c>
      <c r="H13" s="349"/>
      <c r="I13" s="533" t="s">
        <v>2</v>
      </c>
      <c r="J13" s="349"/>
      <c r="K13" s="145" t="s">
        <v>2</v>
      </c>
      <c r="L13" s="145" t="s">
        <v>2</v>
      </c>
      <c r="M13" s="145" t="s">
        <v>2</v>
      </c>
      <c r="N13" s="145" t="s">
        <v>2</v>
      </c>
      <c r="O13" s="145" t="s">
        <v>2</v>
      </c>
      <c r="P13" s="145" t="s">
        <v>2</v>
      </c>
      <c r="Q13" s="145" t="s">
        <v>2</v>
      </c>
      <c r="R13" s="145" t="s">
        <v>2</v>
      </c>
      <c r="S13" s="145" t="s">
        <v>2</v>
      </c>
      <c r="T13" s="145" t="s">
        <v>2</v>
      </c>
      <c r="U13" s="145" t="s">
        <v>2</v>
      </c>
      <c r="V13" s="145" t="s">
        <v>2</v>
      </c>
      <c r="W13" s="145" t="s">
        <v>2</v>
      </c>
      <c r="X13" s="145" t="s">
        <v>2</v>
      </c>
    </row>
    <row r="14" spans="1:25" x14ac:dyDescent="0.3">
      <c r="B14" s="49" t="s">
        <v>2</v>
      </c>
      <c r="C14" s="633" t="s">
        <v>2</v>
      </c>
      <c r="D14" s="349"/>
      <c r="E14" s="145" t="s">
        <v>2</v>
      </c>
      <c r="F14" s="145" t="s">
        <v>2</v>
      </c>
      <c r="G14" s="533" t="s">
        <v>2</v>
      </c>
      <c r="H14" s="349"/>
      <c r="I14" s="533" t="s">
        <v>2</v>
      </c>
      <c r="J14" s="349"/>
      <c r="K14" s="145" t="s">
        <v>2</v>
      </c>
      <c r="L14" s="145" t="s">
        <v>2</v>
      </c>
      <c r="M14" s="145" t="s">
        <v>2</v>
      </c>
      <c r="N14" s="145" t="s">
        <v>2</v>
      </c>
      <c r="O14" s="145" t="s">
        <v>2</v>
      </c>
      <c r="P14" s="145" t="s">
        <v>2</v>
      </c>
      <c r="Q14" s="145" t="s">
        <v>2</v>
      </c>
      <c r="R14" s="145" t="s">
        <v>2</v>
      </c>
      <c r="S14" s="145" t="s">
        <v>2</v>
      </c>
      <c r="T14" s="145" t="s">
        <v>2</v>
      </c>
      <c r="U14" s="145" t="s">
        <v>2</v>
      </c>
      <c r="V14" s="145" t="s">
        <v>2</v>
      </c>
      <c r="W14" s="145" t="s">
        <v>2</v>
      </c>
      <c r="X14" s="145" t="s">
        <v>2</v>
      </c>
    </row>
    <row r="15" spans="1:25" x14ac:dyDescent="0.3">
      <c r="B15" s="144" t="s">
        <v>2</v>
      </c>
      <c r="C15" s="538" t="s">
        <v>2</v>
      </c>
      <c r="D15" s="349"/>
      <c r="E15" s="145" t="s">
        <v>2</v>
      </c>
      <c r="F15" s="145" t="s">
        <v>2</v>
      </c>
      <c r="G15" s="533" t="s">
        <v>2</v>
      </c>
      <c r="H15" s="349"/>
      <c r="I15" s="533" t="s">
        <v>2</v>
      </c>
      <c r="J15" s="349"/>
      <c r="K15" s="145" t="s">
        <v>2</v>
      </c>
      <c r="L15" s="145" t="s">
        <v>2</v>
      </c>
      <c r="M15" s="145" t="s">
        <v>2</v>
      </c>
      <c r="N15" s="145" t="s">
        <v>2</v>
      </c>
      <c r="O15" s="145" t="s">
        <v>2</v>
      </c>
      <c r="P15" s="145" t="s">
        <v>2</v>
      </c>
      <c r="Q15" s="145" t="s">
        <v>2</v>
      </c>
      <c r="R15" s="145" t="s">
        <v>2</v>
      </c>
      <c r="S15" s="145" t="s">
        <v>2</v>
      </c>
      <c r="T15" s="145" t="s">
        <v>2</v>
      </c>
      <c r="U15" s="145" t="s">
        <v>2</v>
      </c>
      <c r="V15" s="145" t="s">
        <v>2</v>
      </c>
      <c r="W15" s="145" t="s">
        <v>2</v>
      </c>
      <c r="X15" s="145" t="s">
        <v>2</v>
      </c>
    </row>
    <row r="16" spans="1:25" x14ac:dyDescent="0.3">
      <c r="B16" s="201" t="s">
        <v>2</v>
      </c>
      <c r="C16" s="630" t="s">
        <v>2</v>
      </c>
      <c r="D16" s="349"/>
      <c r="E16" s="631" t="s">
        <v>646</v>
      </c>
      <c r="F16" s="552"/>
      <c r="G16" s="552"/>
      <c r="H16" s="552"/>
      <c r="I16" s="552"/>
      <c r="J16" s="553"/>
      <c r="K16" s="535" t="s">
        <v>565</v>
      </c>
      <c r="L16" s="391"/>
      <c r="M16" s="391"/>
      <c r="N16" s="391"/>
      <c r="O16" s="391"/>
      <c r="P16" s="392"/>
      <c r="Q16" s="535" t="s">
        <v>108</v>
      </c>
      <c r="R16" s="391"/>
      <c r="S16" s="391"/>
      <c r="T16" s="392"/>
      <c r="U16" s="535" t="s">
        <v>566</v>
      </c>
      <c r="V16" s="391"/>
      <c r="W16" s="391"/>
      <c r="X16" s="392"/>
    </row>
    <row r="17" spans="2:24" ht="18" customHeight="1" x14ac:dyDescent="0.3">
      <c r="C17" s="630" t="s">
        <v>2</v>
      </c>
      <c r="D17" s="349"/>
      <c r="E17" s="632" t="s">
        <v>2</v>
      </c>
      <c r="F17" s="349"/>
      <c r="G17" s="349"/>
      <c r="H17" s="349"/>
      <c r="I17" s="349"/>
      <c r="J17" s="359"/>
      <c r="K17" s="535" t="s">
        <v>567</v>
      </c>
      <c r="L17" s="392"/>
      <c r="M17" s="535" t="s">
        <v>568</v>
      </c>
      <c r="N17" s="392"/>
      <c r="O17" s="535" t="s">
        <v>569</v>
      </c>
      <c r="P17" s="392"/>
      <c r="Q17" s="535" t="s">
        <v>570</v>
      </c>
      <c r="R17" s="392"/>
      <c r="S17" s="535" t="s">
        <v>571</v>
      </c>
      <c r="T17" s="392"/>
      <c r="U17" s="535" t="s">
        <v>572</v>
      </c>
      <c r="V17" s="392"/>
      <c r="W17" s="535" t="s">
        <v>573</v>
      </c>
      <c r="X17" s="392"/>
    </row>
    <row r="18" spans="2:24" ht="36" x14ac:dyDescent="0.3">
      <c r="B18" s="398" t="s">
        <v>650</v>
      </c>
      <c r="C18" s="391"/>
      <c r="D18" s="392"/>
      <c r="E18" s="37" t="s">
        <v>575</v>
      </c>
      <c r="F18" s="37" t="s">
        <v>110</v>
      </c>
      <c r="G18" s="405" t="s">
        <v>111</v>
      </c>
      <c r="H18" s="392"/>
      <c r="I18" s="405" t="s">
        <v>586</v>
      </c>
      <c r="J18" s="392"/>
      <c r="K18" s="146" t="s">
        <v>575</v>
      </c>
      <c r="L18" s="146" t="s">
        <v>111</v>
      </c>
      <c r="M18" s="146" t="s">
        <v>575</v>
      </c>
      <c r="N18" s="146" t="s">
        <v>111</v>
      </c>
      <c r="O18" s="146" t="s">
        <v>575</v>
      </c>
      <c r="P18" s="146" t="s">
        <v>111</v>
      </c>
      <c r="Q18" s="146" t="s">
        <v>575</v>
      </c>
      <c r="R18" s="146" t="s">
        <v>111</v>
      </c>
      <c r="S18" s="146" t="s">
        <v>575</v>
      </c>
      <c r="T18" s="146" t="s">
        <v>111</v>
      </c>
      <c r="U18" s="146" t="s">
        <v>575</v>
      </c>
      <c r="V18" s="146" t="s">
        <v>111</v>
      </c>
      <c r="W18" s="146" t="s">
        <v>575</v>
      </c>
      <c r="X18" s="146" t="s">
        <v>111</v>
      </c>
    </row>
    <row r="19" spans="2:24" x14ac:dyDescent="0.3">
      <c r="B19" s="165" t="s">
        <v>20</v>
      </c>
      <c r="C19" s="561" t="s">
        <v>2</v>
      </c>
      <c r="D19" s="349"/>
      <c r="E19" s="178">
        <v>207265</v>
      </c>
      <c r="F19" s="40">
        <v>0.97752215477925397</v>
      </c>
      <c r="G19" s="587">
        <v>3813820404.4899998</v>
      </c>
      <c r="H19" s="349"/>
      <c r="I19" s="588">
        <v>0.97158624901554602</v>
      </c>
      <c r="J19" s="349"/>
      <c r="K19" s="168">
        <v>30415</v>
      </c>
      <c r="L19" s="169">
        <v>264965413.75</v>
      </c>
      <c r="M19" s="168">
        <v>175050</v>
      </c>
      <c r="N19" s="169">
        <v>3505386171.1599998</v>
      </c>
      <c r="O19" s="168">
        <v>1800</v>
      </c>
      <c r="P19" s="169">
        <v>43468819.579999998</v>
      </c>
      <c r="Q19" s="202">
        <v>100981</v>
      </c>
      <c r="R19" s="203">
        <v>2167245962.3699999</v>
      </c>
      <c r="S19" s="202">
        <v>106284</v>
      </c>
      <c r="T19" s="203">
        <v>1646574442.1199999</v>
      </c>
      <c r="U19" s="202">
        <v>197306</v>
      </c>
      <c r="V19" s="203">
        <v>3486062443.48</v>
      </c>
      <c r="W19" s="202">
        <v>9959</v>
      </c>
      <c r="X19" s="203">
        <v>327757961.00999999</v>
      </c>
    </row>
    <row r="20" spans="2:24" x14ac:dyDescent="0.3">
      <c r="B20" s="91" t="s">
        <v>651</v>
      </c>
      <c r="C20" s="567" t="s">
        <v>2</v>
      </c>
      <c r="D20" s="349"/>
      <c r="E20" s="180">
        <v>4615</v>
      </c>
      <c r="F20" s="183">
        <v>2.1765685206408501E-2</v>
      </c>
      <c r="G20" s="583">
        <v>109457015.15000001</v>
      </c>
      <c r="H20" s="349"/>
      <c r="I20" s="584">
        <v>2.7884619488852801E-2</v>
      </c>
      <c r="J20" s="349"/>
      <c r="K20" s="172">
        <v>1001</v>
      </c>
      <c r="L20" s="171">
        <v>14399081.380000001</v>
      </c>
      <c r="M20" s="172">
        <v>3346</v>
      </c>
      <c r="N20" s="171">
        <v>88601131.319999993</v>
      </c>
      <c r="O20" s="172">
        <v>268</v>
      </c>
      <c r="P20" s="171">
        <v>6456802.4500000002</v>
      </c>
      <c r="Q20" s="204">
        <v>2949</v>
      </c>
      <c r="R20" s="182">
        <v>76562478.959999993</v>
      </c>
      <c r="S20" s="204">
        <v>1666</v>
      </c>
      <c r="T20" s="182">
        <v>32894536.190000001</v>
      </c>
      <c r="U20" s="204">
        <v>3100</v>
      </c>
      <c r="V20" s="182">
        <v>69904644.459999993</v>
      </c>
      <c r="W20" s="204">
        <v>1515</v>
      </c>
      <c r="X20" s="182">
        <v>39552370.689999998</v>
      </c>
    </row>
    <row r="21" spans="2:24" x14ac:dyDescent="0.3">
      <c r="B21" s="165" t="s">
        <v>652</v>
      </c>
      <c r="C21" s="561" t="s">
        <v>2</v>
      </c>
      <c r="D21" s="349"/>
      <c r="E21" s="178">
        <v>78</v>
      </c>
      <c r="F21" s="40">
        <v>3.6787073588296E-4</v>
      </c>
      <c r="G21" s="587">
        <v>1574162.56</v>
      </c>
      <c r="H21" s="349"/>
      <c r="I21" s="588">
        <v>4.01024310219356E-4</v>
      </c>
      <c r="J21" s="349"/>
      <c r="K21" s="168">
        <v>46</v>
      </c>
      <c r="L21" s="169">
        <v>786106.47</v>
      </c>
      <c r="M21" s="168">
        <v>0</v>
      </c>
      <c r="N21" s="169">
        <v>0</v>
      </c>
      <c r="O21" s="168">
        <v>32</v>
      </c>
      <c r="P21" s="169">
        <v>788056.09</v>
      </c>
      <c r="Q21" s="202">
        <v>78</v>
      </c>
      <c r="R21" s="203">
        <v>1574162.56</v>
      </c>
      <c r="S21" s="202">
        <v>0</v>
      </c>
      <c r="T21" s="203">
        <v>0</v>
      </c>
      <c r="U21" s="202">
        <v>0</v>
      </c>
      <c r="V21" s="203">
        <v>0</v>
      </c>
      <c r="W21" s="202">
        <v>78</v>
      </c>
      <c r="X21" s="203">
        <v>1574162.56</v>
      </c>
    </row>
    <row r="22" spans="2:24" x14ac:dyDescent="0.3">
      <c r="B22" s="91" t="s">
        <v>653</v>
      </c>
      <c r="C22" s="567" t="s">
        <v>2</v>
      </c>
      <c r="D22" s="349"/>
      <c r="E22" s="180">
        <v>0</v>
      </c>
      <c r="F22" s="183">
        <v>0</v>
      </c>
      <c r="G22" s="583">
        <v>0</v>
      </c>
      <c r="H22" s="349"/>
      <c r="I22" s="584">
        <v>0</v>
      </c>
      <c r="J22" s="349"/>
      <c r="K22" s="172">
        <v>0</v>
      </c>
      <c r="L22" s="171">
        <v>0</v>
      </c>
      <c r="M22" s="172">
        <v>0</v>
      </c>
      <c r="N22" s="171">
        <v>0</v>
      </c>
      <c r="O22" s="172">
        <v>0</v>
      </c>
      <c r="P22" s="171">
        <v>0</v>
      </c>
      <c r="Q22" s="204">
        <v>0</v>
      </c>
      <c r="R22" s="182">
        <v>0</v>
      </c>
      <c r="S22" s="204">
        <v>0</v>
      </c>
      <c r="T22" s="182">
        <v>0</v>
      </c>
      <c r="U22" s="204">
        <v>0</v>
      </c>
      <c r="V22" s="182">
        <v>0</v>
      </c>
      <c r="W22" s="204">
        <v>0</v>
      </c>
      <c r="X22" s="182">
        <v>0</v>
      </c>
    </row>
    <row r="23" spans="2:24" x14ac:dyDescent="0.3">
      <c r="B23" s="165" t="s">
        <v>654</v>
      </c>
      <c r="C23" s="561" t="s">
        <v>2</v>
      </c>
      <c r="D23" s="349"/>
      <c r="E23" s="178">
        <v>73</v>
      </c>
      <c r="F23" s="40">
        <v>3.44289278454566E-4</v>
      </c>
      <c r="G23" s="587">
        <v>502866.11</v>
      </c>
      <c r="H23" s="349"/>
      <c r="I23" s="588">
        <v>1.2810718538207501E-4</v>
      </c>
      <c r="J23" s="349"/>
      <c r="K23" s="168">
        <v>73</v>
      </c>
      <c r="L23" s="169">
        <v>502866.11</v>
      </c>
      <c r="M23" s="168">
        <v>0</v>
      </c>
      <c r="N23" s="169">
        <v>0</v>
      </c>
      <c r="O23" s="168">
        <v>0</v>
      </c>
      <c r="P23" s="169">
        <v>0</v>
      </c>
      <c r="Q23" s="202">
        <v>73</v>
      </c>
      <c r="R23" s="203">
        <v>502866.11</v>
      </c>
      <c r="S23" s="202">
        <v>0</v>
      </c>
      <c r="T23" s="203">
        <v>0</v>
      </c>
      <c r="U23" s="202">
        <v>0</v>
      </c>
      <c r="V23" s="203">
        <v>0</v>
      </c>
      <c r="W23" s="202">
        <v>73</v>
      </c>
      <c r="X23" s="203">
        <v>502866.11</v>
      </c>
    </row>
    <row r="24" spans="2:24" x14ac:dyDescent="0.3">
      <c r="B24" s="173" t="s">
        <v>115</v>
      </c>
      <c r="C24" s="574" t="s">
        <v>2</v>
      </c>
      <c r="D24" s="391"/>
      <c r="E24" s="184">
        <v>212031</v>
      </c>
      <c r="F24" s="185">
        <v>1</v>
      </c>
      <c r="G24" s="590">
        <v>3925354448.3099999</v>
      </c>
      <c r="H24" s="391"/>
      <c r="I24" s="589">
        <v>1</v>
      </c>
      <c r="J24" s="391"/>
      <c r="K24" s="176">
        <v>31535</v>
      </c>
      <c r="L24" s="177">
        <v>280653467.70999998</v>
      </c>
      <c r="M24" s="176">
        <v>178396</v>
      </c>
      <c r="N24" s="177">
        <v>3593987302.48</v>
      </c>
      <c r="O24" s="176">
        <v>2100</v>
      </c>
      <c r="P24" s="177">
        <v>50713678.119999997</v>
      </c>
      <c r="Q24" s="205">
        <v>104081</v>
      </c>
      <c r="R24" s="206">
        <v>2245885470</v>
      </c>
      <c r="S24" s="205">
        <v>107950</v>
      </c>
      <c r="T24" s="206">
        <v>1679468978.3099999</v>
      </c>
      <c r="U24" s="205">
        <v>200406</v>
      </c>
      <c r="V24" s="206">
        <v>3555967087.9400001</v>
      </c>
      <c r="W24" s="205">
        <v>11625</v>
      </c>
      <c r="X24" s="206">
        <v>369387360.37</v>
      </c>
    </row>
    <row r="25" spans="2:24" x14ac:dyDescent="0.3">
      <c r="B25" s="144" t="s">
        <v>2</v>
      </c>
      <c r="C25" s="538" t="s">
        <v>2</v>
      </c>
      <c r="D25" s="349"/>
      <c r="E25" s="145" t="s">
        <v>2</v>
      </c>
      <c r="F25" s="145" t="s">
        <v>2</v>
      </c>
      <c r="G25" s="533" t="s">
        <v>2</v>
      </c>
      <c r="H25" s="349"/>
      <c r="I25" s="533" t="s">
        <v>2</v>
      </c>
      <c r="J25" s="349"/>
      <c r="K25" s="145" t="s">
        <v>2</v>
      </c>
      <c r="L25" s="145" t="s">
        <v>2</v>
      </c>
      <c r="M25" s="145" t="s">
        <v>2</v>
      </c>
      <c r="N25" s="145" t="s">
        <v>2</v>
      </c>
      <c r="O25" s="145" t="s">
        <v>2</v>
      </c>
      <c r="P25" s="145" t="s">
        <v>2</v>
      </c>
      <c r="Q25" s="145" t="s">
        <v>2</v>
      </c>
      <c r="R25" s="145" t="s">
        <v>2</v>
      </c>
      <c r="S25" s="145" t="s">
        <v>2</v>
      </c>
      <c r="T25" s="145" t="s">
        <v>2</v>
      </c>
      <c r="U25" s="145" t="s">
        <v>2</v>
      </c>
      <c r="V25" s="145" t="s">
        <v>2</v>
      </c>
      <c r="W25" s="145" t="s">
        <v>2</v>
      </c>
      <c r="X25" s="145" t="s">
        <v>2</v>
      </c>
    </row>
    <row r="26" spans="2:24" x14ac:dyDescent="0.3">
      <c r="B26" s="49" t="s">
        <v>2</v>
      </c>
      <c r="C26" s="633" t="s">
        <v>2</v>
      </c>
      <c r="D26" s="349"/>
      <c r="E26" s="145" t="s">
        <v>2</v>
      </c>
      <c r="F26" s="145" t="s">
        <v>2</v>
      </c>
      <c r="G26" s="533" t="s">
        <v>2</v>
      </c>
      <c r="H26" s="349"/>
      <c r="I26" s="533" t="s">
        <v>2</v>
      </c>
      <c r="J26" s="349"/>
      <c r="K26" s="145" t="s">
        <v>2</v>
      </c>
      <c r="L26" s="145" t="s">
        <v>2</v>
      </c>
      <c r="M26" s="145" t="s">
        <v>2</v>
      </c>
      <c r="N26" s="145" t="s">
        <v>2</v>
      </c>
      <c r="O26" s="145" t="s">
        <v>2</v>
      </c>
      <c r="P26" s="145" t="s">
        <v>2</v>
      </c>
      <c r="Q26" s="145" t="s">
        <v>2</v>
      </c>
      <c r="R26" s="145" t="s">
        <v>2</v>
      </c>
      <c r="S26" s="145" t="s">
        <v>2</v>
      </c>
      <c r="T26" s="145" t="s">
        <v>2</v>
      </c>
      <c r="U26" s="145" t="s">
        <v>2</v>
      </c>
      <c r="V26" s="145" t="s">
        <v>2</v>
      </c>
      <c r="W26" s="145" t="s">
        <v>2</v>
      </c>
      <c r="X26" s="145" t="s">
        <v>2</v>
      </c>
    </row>
    <row r="27" spans="2:24" x14ac:dyDescent="0.3">
      <c r="B27" s="144" t="s">
        <v>2</v>
      </c>
      <c r="C27" s="538" t="s">
        <v>2</v>
      </c>
      <c r="D27" s="349"/>
      <c r="E27" s="145" t="s">
        <v>2</v>
      </c>
      <c r="F27" s="145" t="s">
        <v>2</v>
      </c>
      <c r="G27" s="533" t="s">
        <v>2</v>
      </c>
      <c r="H27" s="349"/>
      <c r="I27" s="533" t="s">
        <v>2</v>
      </c>
      <c r="J27" s="349"/>
      <c r="K27" s="145" t="s">
        <v>2</v>
      </c>
      <c r="L27" s="145" t="s">
        <v>2</v>
      </c>
      <c r="M27" s="145" t="s">
        <v>2</v>
      </c>
      <c r="N27" s="145" t="s">
        <v>2</v>
      </c>
      <c r="O27" s="145" t="s">
        <v>2</v>
      </c>
      <c r="P27" s="145" t="s">
        <v>2</v>
      </c>
      <c r="Q27" s="145" t="s">
        <v>2</v>
      </c>
      <c r="R27" s="145" t="s">
        <v>2</v>
      </c>
      <c r="S27" s="145" t="s">
        <v>2</v>
      </c>
      <c r="T27" s="145" t="s">
        <v>2</v>
      </c>
      <c r="U27" s="145" t="s">
        <v>2</v>
      </c>
      <c r="V27" s="145" t="s">
        <v>2</v>
      </c>
      <c r="W27" s="145" t="s">
        <v>2</v>
      </c>
      <c r="X27" s="145" t="s">
        <v>2</v>
      </c>
    </row>
    <row r="28" spans="2:24" x14ac:dyDescent="0.3">
      <c r="B28" s="201" t="s">
        <v>2</v>
      </c>
      <c r="C28" s="630" t="s">
        <v>2</v>
      </c>
      <c r="D28" s="349"/>
      <c r="E28" s="631" t="s">
        <v>646</v>
      </c>
      <c r="F28" s="552"/>
      <c r="G28" s="552"/>
      <c r="H28" s="552"/>
      <c r="I28" s="552"/>
      <c r="J28" s="553"/>
      <c r="K28" s="535" t="s">
        <v>565</v>
      </c>
      <c r="L28" s="391"/>
      <c r="M28" s="391"/>
      <c r="N28" s="391"/>
      <c r="O28" s="391"/>
      <c r="P28" s="392"/>
      <c r="Q28" s="535" t="s">
        <v>108</v>
      </c>
      <c r="R28" s="391"/>
      <c r="S28" s="391"/>
      <c r="T28" s="392"/>
      <c r="U28" s="535" t="s">
        <v>566</v>
      </c>
      <c r="V28" s="391"/>
      <c r="W28" s="391"/>
      <c r="X28" s="392"/>
    </row>
    <row r="29" spans="2:24" ht="18" customHeight="1" x14ac:dyDescent="0.3">
      <c r="C29" s="630" t="s">
        <v>2</v>
      </c>
      <c r="D29" s="349"/>
      <c r="E29" s="632" t="s">
        <v>2</v>
      </c>
      <c r="F29" s="349"/>
      <c r="G29" s="349"/>
      <c r="H29" s="349"/>
      <c r="I29" s="349"/>
      <c r="J29" s="359"/>
      <c r="K29" s="535" t="s">
        <v>567</v>
      </c>
      <c r="L29" s="392"/>
      <c r="M29" s="535" t="s">
        <v>568</v>
      </c>
      <c r="N29" s="392"/>
      <c r="O29" s="535" t="s">
        <v>569</v>
      </c>
      <c r="P29" s="392"/>
      <c r="Q29" s="535" t="s">
        <v>570</v>
      </c>
      <c r="R29" s="392"/>
      <c r="S29" s="535" t="s">
        <v>571</v>
      </c>
      <c r="T29" s="392"/>
      <c r="U29" s="535" t="s">
        <v>572</v>
      </c>
      <c r="V29" s="392"/>
      <c r="W29" s="535" t="s">
        <v>573</v>
      </c>
      <c r="X29" s="392"/>
    </row>
    <row r="30" spans="2:24" ht="36" x14ac:dyDescent="0.3">
      <c r="B30" s="398" t="s">
        <v>655</v>
      </c>
      <c r="C30" s="391"/>
      <c r="D30" s="392"/>
      <c r="E30" s="37" t="s">
        <v>575</v>
      </c>
      <c r="F30" s="37" t="s">
        <v>110</v>
      </c>
      <c r="G30" s="405" t="s">
        <v>111</v>
      </c>
      <c r="H30" s="392"/>
      <c r="I30" s="405" t="s">
        <v>586</v>
      </c>
      <c r="J30" s="392"/>
      <c r="K30" s="146" t="s">
        <v>575</v>
      </c>
      <c r="L30" s="146" t="s">
        <v>111</v>
      </c>
      <c r="M30" s="146" t="s">
        <v>575</v>
      </c>
      <c r="N30" s="146" t="s">
        <v>111</v>
      </c>
      <c r="O30" s="146" t="s">
        <v>575</v>
      </c>
      <c r="P30" s="146" t="s">
        <v>111</v>
      </c>
      <c r="Q30" s="146" t="s">
        <v>575</v>
      </c>
      <c r="R30" s="146" t="s">
        <v>111</v>
      </c>
      <c r="S30" s="146" t="s">
        <v>575</v>
      </c>
      <c r="T30" s="146" t="s">
        <v>111</v>
      </c>
      <c r="U30" s="146" t="s">
        <v>575</v>
      </c>
      <c r="V30" s="146" t="s">
        <v>111</v>
      </c>
      <c r="W30" s="146" t="s">
        <v>575</v>
      </c>
      <c r="X30" s="146" t="s">
        <v>111</v>
      </c>
    </row>
    <row r="31" spans="2:24" x14ac:dyDescent="0.3">
      <c r="B31" s="91">
        <v>1</v>
      </c>
      <c r="C31" s="567" t="s">
        <v>2</v>
      </c>
      <c r="D31" s="349"/>
      <c r="E31" s="180">
        <v>7</v>
      </c>
      <c r="F31" s="183">
        <v>3.2258064516129E-5</v>
      </c>
      <c r="G31" s="583">
        <v>701665.92</v>
      </c>
      <c r="H31" s="349"/>
      <c r="I31" s="584">
        <v>1.7875224498569599E-4</v>
      </c>
      <c r="J31" s="349"/>
      <c r="K31" s="172">
        <v>0</v>
      </c>
      <c r="L31" s="171">
        <v>0</v>
      </c>
      <c r="M31" s="172">
        <v>7</v>
      </c>
      <c r="N31" s="171">
        <v>701665.92</v>
      </c>
      <c r="O31" s="172">
        <v>0</v>
      </c>
      <c r="P31" s="171">
        <v>0</v>
      </c>
      <c r="Q31" s="204">
        <v>5</v>
      </c>
      <c r="R31" s="182">
        <v>511901.87</v>
      </c>
      <c r="S31" s="204">
        <v>2</v>
      </c>
      <c r="T31" s="182">
        <v>189764.05</v>
      </c>
      <c r="U31" s="204">
        <v>0</v>
      </c>
      <c r="V31" s="182">
        <v>0</v>
      </c>
      <c r="W31" s="204">
        <v>7</v>
      </c>
      <c r="X31" s="182">
        <v>701665.92</v>
      </c>
    </row>
    <row r="32" spans="2:24" x14ac:dyDescent="0.3">
      <c r="B32" s="165">
        <v>2</v>
      </c>
      <c r="C32" s="561" t="s">
        <v>2</v>
      </c>
      <c r="D32" s="349"/>
      <c r="E32" s="178">
        <v>19</v>
      </c>
      <c r="F32" s="40">
        <v>8.7557603686635907E-5</v>
      </c>
      <c r="G32" s="587">
        <v>515986</v>
      </c>
      <c r="H32" s="349"/>
      <c r="I32" s="588">
        <v>1.3144953068433099E-4</v>
      </c>
      <c r="J32" s="349"/>
      <c r="K32" s="168">
        <v>0</v>
      </c>
      <c r="L32" s="169">
        <v>0</v>
      </c>
      <c r="M32" s="168">
        <v>0</v>
      </c>
      <c r="N32" s="169">
        <v>0</v>
      </c>
      <c r="O32" s="168">
        <v>19</v>
      </c>
      <c r="P32" s="169">
        <v>515986</v>
      </c>
      <c r="Q32" s="202">
        <v>19</v>
      </c>
      <c r="R32" s="203">
        <v>515986</v>
      </c>
      <c r="S32" s="202">
        <v>0</v>
      </c>
      <c r="T32" s="203">
        <v>0</v>
      </c>
      <c r="U32" s="202">
        <v>0</v>
      </c>
      <c r="V32" s="203">
        <v>0</v>
      </c>
      <c r="W32" s="202">
        <v>19</v>
      </c>
      <c r="X32" s="203">
        <v>515986</v>
      </c>
    </row>
    <row r="33" spans="2:24" x14ac:dyDescent="0.3">
      <c r="B33" s="91">
        <v>3</v>
      </c>
      <c r="C33" s="567" t="s">
        <v>2</v>
      </c>
      <c r="D33" s="349"/>
      <c r="E33" s="180">
        <v>73</v>
      </c>
      <c r="F33" s="183">
        <v>3.3640552995391697E-4</v>
      </c>
      <c r="G33" s="583">
        <v>502866.11</v>
      </c>
      <c r="H33" s="349"/>
      <c r="I33" s="584">
        <v>1.2810718538207501E-4</v>
      </c>
      <c r="J33" s="349"/>
      <c r="K33" s="172">
        <v>73</v>
      </c>
      <c r="L33" s="171">
        <v>502866.11</v>
      </c>
      <c r="M33" s="172">
        <v>0</v>
      </c>
      <c r="N33" s="171">
        <v>0</v>
      </c>
      <c r="O33" s="172">
        <v>0</v>
      </c>
      <c r="P33" s="171">
        <v>0</v>
      </c>
      <c r="Q33" s="204">
        <v>73</v>
      </c>
      <c r="R33" s="182">
        <v>502866.11</v>
      </c>
      <c r="S33" s="204">
        <v>0</v>
      </c>
      <c r="T33" s="182">
        <v>0</v>
      </c>
      <c r="U33" s="204">
        <v>0</v>
      </c>
      <c r="V33" s="182">
        <v>0</v>
      </c>
      <c r="W33" s="204">
        <v>73</v>
      </c>
      <c r="X33" s="182">
        <v>502866.11</v>
      </c>
    </row>
    <row r="34" spans="2:24" x14ac:dyDescent="0.3">
      <c r="B34" s="165">
        <v>4</v>
      </c>
      <c r="C34" s="561" t="s">
        <v>2</v>
      </c>
      <c r="D34" s="349"/>
      <c r="E34" s="178">
        <v>20</v>
      </c>
      <c r="F34" s="40">
        <v>9.2165898617511494E-5</v>
      </c>
      <c r="G34" s="587">
        <v>418661.71</v>
      </c>
      <c r="H34" s="349"/>
      <c r="I34" s="588">
        <v>1.06655772239943E-4</v>
      </c>
      <c r="J34" s="349"/>
      <c r="K34" s="168">
        <v>20</v>
      </c>
      <c r="L34" s="169">
        <v>418661.71</v>
      </c>
      <c r="M34" s="168">
        <v>0</v>
      </c>
      <c r="N34" s="169">
        <v>0</v>
      </c>
      <c r="O34" s="168">
        <v>0</v>
      </c>
      <c r="P34" s="169">
        <v>0</v>
      </c>
      <c r="Q34" s="202">
        <v>20</v>
      </c>
      <c r="R34" s="203">
        <v>418661.71</v>
      </c>
      <c r="S34" s="202">
        <v>0</v>
      </c>
      <c r="T34" s="203">
        <v>0</v>
      </c>
      <c r="U34" s="202">
        <v>0</v>
      </c>
      <c r="V34" s="203">
        <v>0</v>
      </c>
      <c r="W34" s="202">
        <v>20</v>
      </c>
      <c r="X34" s="203">
        <v>418661.71</v>
      </c>
    </row>
    <row r="35" spans="2:24" x14ac:dyDescent="0.3">
      <c r="B35" s="91">
        <v>5</v>
      </c>
      <c r="C35" s="567" t="s">
        <v>2</v>
      </c>
      <c r="D35" s="349"/>
      <c r="E35" s="180">
        <v>2</v>
      </c>
      <c r="F35" s="183">
        <v>9.21658986175115E-6</v>
      </c>
      <c r="G35" s="583">
        <v>388733.25</v>
      </c>
      <c r="H35" s="349"/>
      <c r="I35" s="584">
        <v>9.9031375413082302E-5</v>
      </c>
      <c r="J35" s="349"/>
      <c r="K35" s="172">
        <v>0</v>
      </c>
      <c r="L35" s="171">
        <v>0</v>
      </c>
      <c r="M35" s="172">
        <v>2</v>
      </c>
      <c r="N35" s="171">
        <v>388733.25</v>
      </c>
      <c r="O35" s="172">
        <v>0</v>
      </c>
      <c r="P35" s="171">
        <v>0</v>
      </c>
      <c r="Q35" s="204">
        <v>0</v>
      </c>
      <c r="R35" s="182">
        <v>0</v>
      </c>
      <c r="S35" s="204">
        <v>2</v>
      </c>
      <c r="T35" s="182">
        <v>388733.25</v>
      </c>
      <c r="U35" s="204">
        <v>2</v>
      </c>
      <c r="V35" s="182">
        <v>388733.25</v>
      </c>
      <c r="W35" s="204">
        <v>0</v>
      </c>
      <c r="X35" s="182">
        <v>0</v>
      </c>
    </row>
    <row r="36" spans="2:24" x14ac:dyDescent="0.3">
      <c r="B36" s="165">
        <v>6</v>
      </c>
      <c r="C36" s="561" t="s">
        <v>2</v>
      </c>
      <c r="D36" s="349"/>
      <c r="E36" s="178">
        <v>2</v>
      </c>
      <c r="F36" s="40">
        <v>9.21658986175115E-6</v>
      </c>
      <c r="G36" s="587">
        <v>384877.45</v>
      </c>
      <c r="H36" s="349"/>
      <c r="I36" s="588">
        <v>9.8049094691487801E-5</v>
      </c>
      <c r="J36" s="349"/>
      <c r="K36" s="168">
        <v>0</v>
      </c>
      <c r="L36" s="169">
        <v>0</v>
      </c>
      <c r="M36" s="168">
        <v>2</v>
      </c>
      <c r="N36" s="169">
        <v>384877.45</v>
      </c>
      <c r="O36" s="168">
        <v>0</v>
      </c>
      <c r="P36" s="169">
        <v>0</v>
      </c>
      <c r="Q36" s="202">
        <v>2</v>
      </c>
      <c r="R36" s="203">
        <v>384877.45</v>
      </c>
      <c r="S36" s="202">
        <v>0</v>
      </c>
      <c r="T36" s="203">
        <v>0</v>
      </c>
      <c r="U36" s="202">
        <v>0</v>
      </c>
      <c r="V36" s="203">
        <v>0</v>
      </c>
      <c r="W36" s="202">
        <v>2</v>
      </c>
      <c r="X36" s="203">
        <v>384877.45</v>
      </c>
    </row>
    <row r="37" spans="2:24" x14ac:dyDescent="0.3">
      <c r="B37" s="91">
        <v>7</v>
      </c>
      <c r="C37" s="567" t="s">
        <v>2</v>
      </c>
      <c r="D37" s="349"/>
      <c r="E37" s="180">
        <v>1</v>
      </c>
      <c r="F37" s="183">
        <v>4.6082949308755801E-6</v>
      </c>
      <c r="G37" s="583">
        <v>355637.15</v>
      </c>
      <c r="H37" s="349"/>
      <c r="I37" s="584">
        <v>9.0600009421598599E-5</v>
      </c>
      <c r="J37" s="349"/>
      <c r="K37" s="172">
        <v>0</v>
      </c>
      <c r="L37" s="171">
        <v>0</v>
      </c>
      <c r="M37" s="172">
        <v>1</v>
      </c>
      <c r="N37" s="171">
        <v>355637.15</v>
      </c>
      <c r="O37" s="172">
        <v>0</v>
      </c>
      <c r="P37" s="171">
        <v>0</v>
      </c>
      <c r="Q37" s="204">
        <v>0</v>
      </c>
      <c r="R37" s="182">
        <v>0</v>
      </c>
      <c r="S37" s="204">
        <v>1</v>
      </c>
      <c r="T37" s="182">
        <v>355637.15</v>
      </c>
      <c r="U37" s="204">
        <v>1</v>
      </c>
      <c r="V37" s="182">
        <v>355637.15</v>
      </c>
      <c r="W37" s="204">
        <v>0</v>
      </c>
      <c r="X37" s="182">
        <v>0</v>
      </c>
    </row>
    <row r="38" spans="2:24" x14ac:dyDescent="0.3">
      <c r="B38" s="165">
        <v>8</v>
      </c>
      <c r="C38" s="561" t="s">
        <v>2</v>
      </c>
      <c r="D38" s="349"/>
      <c r="E38" s="178">
        <v>4</v>
      </c>
      <c r="F38" s="40">
        <v>1.84331797235023E-5</v>
      </c>
      <c r="G38" s="587">
        <v>347255</v>
      </c>
      <c r="H38" s="349"/>
      <c r="I38" s="588">
        <v>8.84646226405122E-5</v>
      </c>
      <c r="J38" s="349"/>
      <c r="K38" s="168">
        <v>0</v>
      </c>
      <c r="L38" s="169">
        <v>0</v>
      </c>
      <c r="M38" s="168">
        <v>4</v>
      </c>
      <c r="N38" s="169">
        <v>347255</v>
      </c>
      <c r="O38" s="168">
        <v>0</v>
      </c>
      <c r="P38" s="169">
        <v>0</v>
      </c>
      <c r="Q38" s="202">
        <v>4</v>
      </c>
      <c r="R38" s="203">
        <v>347255</v>
      </c>
      <c r="S38" s="202">
        <v>0</v>
      </c>
      <c r="T38" s="203">
        <v>0</v>
      </c>
      <c r="U38" s="202">
        <v>0</v>
      </c>
      <c r="V38" s="203">
        <v>0</v>
      </c>
      <c r="W38" s="202">
        <v>4</v>
      </c>
      <c r="X38" s="203">
        <v>347255</v>
      </c>
    </row>
    <row r="39" spans="2:24" x14ac:dyDescent="0.3">
      <c r="B39" s="91">
        <v>9</v>
      </c>
      <c r="C39" s="567" t="s">
        <v>2</v>
      </c>
      <c r="D39" s="349"/>
      <c r="E39" s="180">
        <v>2</v>
      </c>
      <c r="F39" s="183">
        <v>9.21658986175115E-6</v>
      </c>
      <c r="G39" s="583">
        <v>346464.77</v>
      </c>
      <c r="H39" s="349"/>
      <c r="I39" s="584">
        <v>8.8263308336184796E-5</v>
      </c>
      <c r="J39" s="349"/>
      <c r="K39" s="172">
        <v>0</v>
      </c>
      <c r="L39" s="171">
        <v>0</v>
      </c>
      <c r="M39" s="172">
        <v>2</v>
      </c>
      <c r="N39" s="171">
        <v>346464.77</v>
      </c>
      <c r="O39" s="172">
        <v>0</v>
      </c>
      <c r="P39" s="171">
        <v>0</v>
      </c>
      <c r="Q39" s="204">
        <v>1</v>
      </c>
      <c r="R39" s="182">
        <v>167382.74</v>
      </c>
      <c r="S39" s="204">
        <v>1</v>
      </c>
      <c r="T39" s="182">
        <v>179082.03</v>
      </c>
      <c r="U39" s="204">
        <v>0</v>
      </c>
      <c r="V39" s="182">
        <v>0</v>
      </c>
      <c r="W39" s="204">
        <v>2</v>
      </c>
      <c r="X39" s="182">
        <v>346464.77</v>
      </c>
    </row>
    <row r="40" spans="2:24" x14ac:dyDescent="0.3">
      <c r="B40" s="165">
        <v>10</v>
      </c>
      <c r="C40" s="561" t="s">
        <v>2</v>
      </c>
      <c r="D40" s="349"/>
      <c r="E40" s="178">
        <v>1</v>
      </c>
      <c r="F40" s="40">
        <v>4.6082949308755801E-6</v>
      </c>
      <c r="G40" s="587">
        <v>345290.78</v>
      </c>
      <c r="H40" s="349"/>
      <c r="I40" s="588">
        <v>8.7964229612095206E-5</v>
      </c>
      <c r="J40" s="349"/>
      <c r="K40" s="168">
        <v>0</v>
      </c>
      <c r="L40" s="169">
        <v>0</v>
      </c>
      <c r="M40" s="168">
        <v>1</v>
      </c>
      <c r="N40" s="169">
        <v>345290.78</v>
      </c>
      <c r="O40" s="168">
        <v>0</v>
      </c>
      <c r="P40" s="169">
        <v>0</v>
      </c>
      <c r="Q40" s="202">
        <v>1</v>
      </c>
      <c r="R40" s="203">
        <v>345290.78</v>
      </c>
      <c r="S40" s="202">
        <v>0</v>
      </c>
      <c r="T40" s="203">
        <v>0</v>
      </c>
      <c r="U40" s="202">
        <v>1</v>
      </c>
      <c r="V40" s="203">
        <v>345290.78</v>
      </c>
      <c r="W40" s="202">
        <v>0</v>
      </c>
      <c r="X40" s="203">
        <v>0</v>
      </c>
    </row>
    <row r="41" spans="2:24" x14ac:dyDescent="0.3">
      <c r="B41" s="91">
        <v>11</v>
      </c>
      <c r="C41" s="567" t="s">
        <v>2</v>
      </c>
      <c r="D41" s="349"/>
      <c r="E41" s="180">
        <v>1</v>
      </c>
      <c r="F41" s="183">
        <v>4.6082949308755801E-6</v>
      </c>
      <c r="G41" s="583">
        <v>339055.07</v>
      </c>
      <c r="H41" s="349"/>
      <c r="I41" s="584">
        <v>8.6375657145044502E-5</v>
      </c>
      <c r="J41" s="349"/>
      <c r="K41" s="172">
        <v>0</v>
      </c>
      <c r="L41" s="171">
        <v>0</v>
      </c>
      <c r="M41" s="172">
        <v>1</v>
      </c>
      <c r="N41" s="171">
        <v>339055.07</v>
      </c>
      <c r="O41" s="172">
        <v>0</v>
      </c>
      <c r="P41" s="171">
        <v>0</v>
      </c>
      <c r="Q41" s="204">
        <v>0</v>
      </c>
      <c r="R41" s="182">
        <v>0</v>
      </c>
      <c r="S41" s="204">
        <v>1</v>
      </c>
      <c r="T41" s="182">
        <v>339055.07</v>
      </c>
      <c r="U41" s="204">
        <v>1</v>
      </c>
      <c r="V41" s="182">
        <v>339055.07</v>
      </c>
      <c r="W41" s="204">
        <v>0</v>
      </c>
      <c r="X41" s="182">
        <v>0</v>
      </c>
    </row>
    <row r="42" spans="2:24" x14ac:dyDescent="0.3">
      <c r="B42" s="165">
        <v>12</v>
      </c>
      <c r="C42" s="561" t="s">
        <v>2</v>
      </c>
      <c r="D42" s="349"/>
      <c r="E42" s="178">
        <v>2</v>
      </c>
      <c r="F42" s="40">
        <v>9.21658986175115E-6</v>
      </c>
      <c r="G42" s="587">
        <v>332661.28000000003</v>
      </c>
      <c r="H42" s="349"/>
      <c r="I42" s="588">
        <v>8.4746813155490199E-5</v>
      </c>
      <c r="J42" s="349"/>
      <c r="K42" s="168">
        <v>0</v>
      </c>
      <c r="L42" s="169">
        <v>0</v>
      </c>
      <c r="M42" s="168">
        <v>2</v>
      </c>
      <c r="N42" s="169">
        <v>332661.28000000003</v>
      </c>
      <c r="O42" s="168">
        <v>0</v>
      </c>
      <c r="P42" s="169">
        <v>0</v>
      </c>
      <c r="Q42" s="202">
        <v>2</v>
      </c>
      <c r="R42" s="203">
        <v>332661.28000000003</v>
      </c>
      <c r="S42" s="202">
        <v>0</v>
      </c>
      <c r="T42" s="203">
        <v>0</v>
      </c>
      <c r="U42" s="202">
        <v>2</v>
      </c>
      <c r="V42" s="203">
        <v>332661.28000000003</v>
      </c>
      <c r="W42" s="202">
        <v>0</v>
      </c>
      <c r="X42" s="203">
        <v>0</v>
      </c>
    </row>
    <row r="43" spans="2:24" x14ac:dyDescent="0.3">
      <c r="B43" s="91">
        <v>13</v>
      </c>
      <c r="C43" s="567" t="s">
        <v>2</v>
      </c>
      <c r="D43" s="349"/>
      <c r="E43" s="180">
        <v>2</v>
      </c>
      <c r="F43" s="183">
        <v>9.21658986175115E-6</v>
      </c>
      <c r="G43" s="583">
        <v>329755</v>
      </c>
      <c r="H43" s="349"/>
      <c r="I43" s="584">
        <v>8.4006426513144798E-5</v>
      </c>
      <c r="J43" s="349"/>
      <c r="K43" s="172">
        <v>0</v>
      </c>
      <c r="L43" s="171">
        <v>0</v>
      </c>
      <c r="M43" s="172">
        <v>2</v>
      </c>
      <c r="N43" s="171">
        <v>329755</v>
      </c>
      <c r="O43" s="172">
        <v>0</v>
      </c>
      <c r="P43" s="171">
        <v>0</v>
      </c>
      <c r="Q43" s="204">
        <v>1</v>
      </c>
      <c r="R43" s="182">
        <v>141601.07999999999</v>
      </c>
      <c r="S43" s="204">
        <v>1</v>
      </c>
      <c r="T43" s="182">
        <v>188153.92</v>
      </c>
      <c r="U43" s="204">
        <v>2</v>
      </c>
      <c r="V43" s="182">
        <v>329755</v>
      </c>
      <c r="W43" s="204">
        <v>0</v>
      </c>
      <c r="X43" s="182">
        <v>0</v>
      </c>
    </row>
    <row r="44" spans="2:24" x14ac:dyDescent="0.3">
      <c r="B44" s="165">
        <v>14</v>
      </c>
      <c r="C44" s="561" t="s">
        <v>2</v>
      </c>
      <c r="D44" s="349"/>
      <c r="E44" s="178">
        <v>2</v>
      </c>
      <c r="F44" s="40">
        <v>9.21658986175115E-6</v>
      </c>
      <c r="G44" s="587">
        <v>326593.8</v>
      </c>
      <c r="H44" s="349"/>
      <c r="I44" s="588">
        <v>8.3201097964697096E-5</v>
      </c>
      <c r="J44" s="349"/>
      <c r="K44" s="168">
        <v>0</v>
      </c>
      <c r="L44" s="169">
        <v>0</v>
      </c>
      <c r="M44" s="168">
        <v>2</v>
      </c>
      <c r="N44" s="169">
        <v>326593.8</v>
      </c>
      <c r="O44" s="168">
        <v>0</v>
      </c>
      <c r="P44" s="169">
        <v>0</v>
      </c>
      <c r="Q44" s="202">
        <v>2</v>
      </c>
      <c r="R44" s="203">
        <v>326593.8</v>
      </c>
      <c r="S44" s="202">
        <v>0</v>
      </c>
      <c r="T44" s="203">
        <v>0</v>
      </c>
      <c r="U44" s="202">
        <v>2</v>
      </c>
      <c r="V44" s="203">
        <v>326593.8</v>
      </c>
      <c r="W44" s="202">
        <v>0</v>
      </c>
      <c r="X44" s="203">
        <v>0</v>
      </c>
    </row>
    <row r="45" spans="2:24" x14ac:dyDescent="0.3">
      <c r="B45" s="91">
        <v>15</v>
      </c>
      <c r="C45" s="567" t="s">
        <v>2</v>
      </c>
      <c r="D45" s="349"/>
      <c r="E45" s="180">
        <v>2</v>
      </c>
      <c r="F45" s="183">
        <v>9.21658986175115E-6</v>
      </c>
      <c r="G45" s="583">
        <v>298191.73</v>
      </c>
      <c r="H45" s="349"/>
      <c r="I45" s="584">
        <v>7.5965555194227596E-5</v>
      </c>
      <c r="J45" s="349"/>
      <c r="K45" s="172">
        <v>0</v>
      </c>
      <c r="L45" s="171">
        <v>0</v>
      </c>
      <c r="M45" s="172">
        <v>2</v>
      </c>
      <c r="N45" s="171">
        <v>298191.73</v>
      </c>
      <c r="O45" s="172">
        <v>0</v>
      </c>
      <c r="P45" s="171">
        <v>0</v>
      </c>
      <c r="Q45" s="204">
        <v>0</v>
      </c>
      <c r="R45" s="182">
        <v>0</v>
      </c>
      <c r="S45" s="204">
        <v>2</v>
      </c>
      <c r="T45" s="182">
        <v>298191.73</v>
      </c>
      <c r="U45" s="204">
        <v>2</v>
      </c>
      <c r="V45" s="182">
        <v>298191.73</v>
      </c>
      <c r="W45" s="204">
        <v>0</v>
      </c>
      <c r="X45" s="182">
        <v>0</v>
      </c>
    </row>
    <row r="46" spans="2:24" x14ac:dyDescent="0.3">
      <c r="B46" s="165">
        <v>16</v>
      </c>
      <c r="C46" s="561" t="s">
        <v>2</v>
      </c>
      <c r="D46" s="349"/>
      <c r="E46" s="178">
        <v>2</v>
      </c>
      <c r="F46" s="40">
        <v>9.21658986175115E-6</v>
      </c>
      <c r="G46" s="587">
        <v>297278.95</v>
      </c>
      <c r="H46" s="349"/>
      <c r="I46" s="588">
        <v>7.5733020779305402E-5</v>
      </c>
      <c r="J46" s="349"/>
      <c r="K46" s="168">
        <v>0</v>
      </c>
      <c r="L46" s="169">
        <v>0</v>
      </c>
      <c r="M46" s="168">
        <v>2</v>
      </c>
      <c r="N46" s="169">
        <v>297278.95</v>
      </c>
      <c r="O46" s="168">
        <v>0</v>
      </c>
      <c r="P46" s="169">
        <v>0</v>
      </c>
      <c r="Q46" s="202">
        <v>1</v>
      </c>
      <c r="R46" s="203">
        <v>149600.29</v>
      </c>
      <c r="S46" s="202">
        <v>1</v>
      </c>
      <c r="T46" s="203">
        <v>147678.66</v>
      </c>
      <c r="U46" s="202">
        <v>2</v>
      </c>
      <c r="V46" s="203">
        <v>297278.95</v>
      </c>
      <c r="W46" s="202">
        <v>0</v>
      </c>
      <c r="X46" s="203">
        <v>0</v>
      </c>
    </row>
    <row r="47" spans="2:24" x14ac:dyDescent="0.3">
      <c r="B47" s="91">
        <v>17</v>
      </c>
      <c r="C47" s="567" t="s">
        <v>2</v>
      </c>
      <c r="D47" s="349"/>
      <c r="E47" s="180">
        <v>2</v>
      </c>
      <c r="F47" s="183">
        <v>9.21658986175115E-6</v>
      </c>
      <c r="G47" s="583">
        <v>291258.71999999997</v>
      </c>
      <c r="H47" s="349"/>
      <c r="I47" s="584">
        <v>7.4199342718056204E-5</v>
      </c>
      <c r="J47" s="349"/>
      <c r="K47" s="172">
        <v>0</v>
      </c>
      <c r="L47" s="171">
        <v>0</v>
      </c>
      <c r="M47" s="172">
        <v>2</v>
      </c>
      <c r="N47" s="171">
        <v>291258.71999999997</v>
      </c>
      <c r="O47" s="172">
        <v>0</v>
      </c>
      <c r="P47" s="171">
        <v>0</v>
      </c>
      <c r="Q47" s="204">
        <v>1</v>
      </c>
      <c r="R47" s="182">
        <v>171533.94</v>
      </c>
      <c r="S47" s="204">
        <v>1</v>
      </c>
      <c r="T47" s="182">
        <v>119724.78</v>
      </c>
      <c r="U47" s="204">
        <v>2</v>
      </c>
      <c r="V47" s="182">
        <v>291258.71999999997</v>
      </c>
      <c r="W47" s="204">
        <v>0</v>
      </c>
      <c r="X47" s="182">
        <v>0</v>
      </c>
    </row>
    <row r="48" spans="2:24" x14ac:dyDescent="0.3">
      <c r="B48" s="165">
        <v>18</v>
      </c>
      <c r="C48" s="561" t="s">
        <v>2</v>
      </c>
      <c r="D48" s="349"/>
      <c r="E48" s="178">
        <v>2</v>
      </c>
      <c r="F48" s="40">
        <v>9.21658986175115E-6</v>
      </c>
      <c r="G48" s="587">
        <v>286946.11</v>
      </c>
      <c r="H48" s="349"/>
      <c r="I48" s="588">
        <v>7.3100687792293606E-5</v>
      </c>
      <c r="J48" s="349"/>
      <c r="K48" s="168">
        <v>0</v>
      </c>
      <c r="L48" s="169">
        <v>0</v>
      </c>
      <c r="M48" s="168">
        <v>2</v>
      </c>
      <c r="N48" s="169">
        <v>286946.11</v>
      </c>
      <c r="O48" s="168">
        <v>0</v>
      </c>
      <c r="P48" s="169">
        <v>0</v>
      </c>
      <c r="Q48" s="202">
        <v>0</v>
      </c>
      <c r="R48" s="203">
        <v>0</v>
      </c>
      <c r="S48" s="202">
        <v>2</v>
      </c>
      <c r="T48" s="203">
        <v>286946.11</v>
      </c>
      <c r="U48" s="202">
        <v>2</v>
      </c>
      <c r="V48" s="203">
        <v>286946.11</v>
      </c>
      <c r="W48" s="202">
        <v>0</v>
      </c>
      <c r="X48" s="203">
        <v>0</v>
      </c>
    </row>
    <row r="49" spans="2:24" x14ac:dyDescent="0.3">
      <c r="B49" s="91">
        <v>19</v>
      </c>
      <c r="C49" s="567" t="s">
        <v>2</v>
      </c>
      <c r="D49" s="349"/>
      <c r="E49" s="180">
        <v>2</v>
      </c>
      <c r="F49" s="183">
        <v>9.21658986175115E-6</v>
      </c>
      <c r="G49" s="583">
        <v>279265.15999999997</v>
      </c>
      <c r="H49" s="349"/>
      <c r="I49" s="584">
        <v>7.1143934561179102E-5</v>
      </c>
      <c r="J49" s="349"/>
      <c r="K49" s="172">
        <v>0</v>
      </c>
      <c r="L49" s="171">
        <v>0</v>
      </c>
      <c r="M49" s="172">
        <v>2</v>
      </c>
      <c r="N49" s="171">
        <v>279265.15999999997</v>
      </c>
      <c r="O49" s="172">
        <v>0</v>
      </c>
      <c r="P49" s="171">
        <v>0</v>
      </c>
      <c r="Q49" s="204">
        <v>2</v>
      </c>
      <c r="R49" s="182">
        <v>279265.15999999997</v>
      </c>
      <c r="S49" s="204">
        <v>0</v>
      </c>
      <c r="T49" s="182">
        <v>0</v>
      </c>
      <c r="U49" s="204">
        <v>2</v>
      </c>
      <c r="V49" s="182">
        <v>279265.15999999997</v>
      </c>
      <c r="W49" s="204">
        <v>0</v>
      </c>
      <c r="X49" s="182">
        <v>0</v>
      </c>
    </row>
    <row r="50" spans="2:24" x14ac:dyDescent="0.3">
      <c r="B50" s="165">
        <v>20</v>
      </c>
      <c r="C50" s="561" t="s">
        <v>2</v>
      </c>
      <c r="D50" s="349"/>
      <c r="E50" s="178">
        <v>1</v>
      </c>
      <c r="F50" s="40">
        <v>4.6082949308755801E-6</v>
      </c>
      <c r="G50" s="587">
        <v>278296.53999999998</v>
      </c>
      <c r="H50" s="349"/>
      <c r="I50" s="588">
        <v>7.0897174679299693E-5</v>
      </c>
      <c r="J50" s="349"/>
      <c r="K50" s="168">
        <v>0</v>
      </c>
      <c r="L50" s="169">
        <v>0</v>
      </c>
      <c r="M50" s="168">
        <v>1</v>
      </c>
      <c r="N50" s="169">
        <v>278296.53999999998</v>
      </c>
      <c r="O50" s="168">
        <v>0</v>
      </c>
      <c r="P50" s="169">
        <v>0</v>
      </c>
      <c r="Q50" s="202">
        <v>0</v>
      </c>
      <c r="R50" s="203">
        <v>0</v>
      </c>
      <c r="S50" s="202">
        <v>1</v>
      </c>
      <c r="T50" s="203">
        <v>278296.53999999998</v>
      </c>
      <c r="U50" s="202">
        <v>0</v>
      </c>
      <c r="V50" s="203">
        <v>0</v>
      </c>
      <c r="W50" s="202">
        <v>1</v>
      </c>
      <c r="X50" s="203">
        <v>278296.53999999998</v>
      </c>
    </row>
    <row r="51" spans="2:24" x14ac:dyDescent="0.3">
      <c r="B51" s="173" t="s">
        <v>115</v>
      </c>
      <c r="C51" s="574" t="s">
        <v>2</v>
      </c>
      <c r="D51" s="391"/>
      <c r="E51" s="184">
        <v>149</v>
      </c>
      <c r="F51" s="185">
        <v>6.8663594470046098E-4</v>
      </c>
      <c r="G51" s="590">
        <v>7366740.5</v>
      </c>
      <c r="H51" s="391"/>
      <c r="I51" s="589">
        <v>1.8767070839097401E-3</v>
      </c>
      <c r="J51" s="391"/>
      <c r="K51" s="176">
        <v>93</v>
      </c>
      <c r="L51" s="177">
        <v>921527.82</v>
      </c>
      <c r="M51" s="176">
        <v>37</v>
      </c>
      <c r="N51" s="177">
        <v>5929226.6799999997</v>
      </c>
      <c r="O51" s="176">
        <v>19</v>
      </c>
      <c r="P51" s="177">
        <v>515986</v>
      </c>
      <c r="Q51" s="205">
        <v>134</v>
      </c>
      <c r="R51" s="206">
        <v>4595477.21</v>
      </c>
      <c r="S51" s="205">
        <v>15</v>
      </c>
      <c r="T51" s="206">
        <v>2771263.29</v>
      </c>
      <c r="U51" s="205">
        <v>21</v>
      </c>
      <c r="V51" s="206">
        <v>3870667</v>
      </c>
      <c r="W51" s="205">
        <v>128</v>
      </c>
      <c r="X51" s="206">
        <v>3496073.5</v>
      </c>
    </row>
    <row r="52" spans="2:24" x14ac:dyDescent="0.3">
      <c r="B52" s="144" t="s">
        <v>2</v>
      </c>
      <c r="C52" s="538" t="s">
        <v>2</v>
      </c>
      <c r="D52" s="349"/>
      <c r="E52" s="145" t="s">
        <v>2</v>
      </c>
      <c r="F52" s="145" t="s">
        <v>2</v>
      </c>
      <c r="G52" s="533" t="s">
        <v>2</v>
      </c>
      <c r="H52" s="349"/>
      <c r="I52" s="533" t="s">
        <v>2</v>
      </c>
      <c r="J52" s="349"/>
      <c r="K52" s="145" t="s">
        <v>2</v>
      </c>
      <c r="L52" s="145" t="s">
        <v>2</v>
      </c>
      <c r="M52" s="145" t="s">
        <v>2</v>
      </c>
      <c r="N52" s="145" t="s">
        <v>2</v>
      </c>
      <c r="O52" s="145" t="s">
        <v>2</v>
      </c>
      <c r="P52" s="145" t="s">
        <v>2</v>
      </c>
      <c r="Q52" s="145" t="s">
        <v>2</v>
      </c>
      <c r="R52" s="145" t="s">
        <v>2</v>
      </c>
      <c r="S52" s="145" t="s">
        <v>2</v>
      </c>
      <c r="T52" s="145" t="s">
        <v>2</v>
      </c>
      <c r="U52" s="145" t="s">
        <v>2</v>
      </c>
      <c r="V52" s="145" t="s">
        <v>2</v>
      </c>
      <c r="W52" s="145" t="s">
        <v>2</v>
      </c>
      <c r="X52" s="145" t="s">
        <v>2</v>
      </c>
    </row>
    <row r="53" spans="2:24" x14ac:dyDescent="0.3">
      <c r="B53" s="49" t="s">
        <v>2</v>
      </c>
      <c r="C53" s="633" t="s">
        <v>2</v>
      </c>
      <c r="D53" s="349"/>
      <c r="E53" s="145" t="s">
        <v>2</v>
      </c>
      <c r="F53" s="145" t="s">
        <v>2</v>
      </c>
      <c r="G53" s="533" t="s">
        <v>2</v>
      </c>
      <c r="H53" s="349"/>
      <c r="I53" s="533" t="s">
        <v>2</v>
      </c>
      <c r="J53" s="349"/>
      <c r="K53" s="145" t="s">
        <v>2</v>
      </c>
      <c r="L53" s="145" t="s">
        <v>2</v>
      </c>
      <c r="M53" s="145" t="s">
        <v>2</v>
      </c>
      <c r="N53" s="145" t="s">
        <v>2</v>
      </c>
      <c r="O53" s="145" t="s">
        <v>2</v>
      </c>
      <c r="P53" s="145" t="s">
        <v>2</v>
      </c>
      <c r="Q53" s="145" t="s">
        <v>2</v>
      </c>
      <c r="R53" s="145" t="s">
        <v>2</v>
      </c>
      <c r="S53" s="145" t="s">
        <v>2</v>
      </c>
      <c r="T53" s="145" t="s">
        <v>2</v>
      </c>
      <c r="U53" s="145" t="s">
        <v>2</v>
      </c>
      <c r="V53" s="145" t="s">
        <v>2</v>
      </c>
      <c r="W53" s="145" t="s">
        <v>2</v>
      </c>
      <c r="X53" s="145" t="s">
        <v>2</v>
      </c>
    </row>
    <row r="54" spans="2:24" ht="1.5" customHeight="1" x14ac:dyDescent="0.3"/>
    <row r="55" spans="2:24" ht="18" customHeight="1" x14ac:dyDescent="0.3">
      <c r="B55" s="634" t="s">
        <v>656</v>
      </c>
      <c r="C55" s="411"/>
      <c r="D55" s="411"/>
      <c r="E55" s="411"/>
      <c r="F55" s="411"/>
      <c r="G55" s="412"/>
      <c r="H55" s="635">
        <v>19626772.239999998</v>
      </c>
      <c r="I55" s="412"/>
    </row>
  </sheetData>
  <mergeCells count="175">
    <mergeCell ref="C53:D53"/>
    <mergeCell ref="G53:H53"/>
    <mergeCell ref="I53:J53"/>
    <mergeCell ref="B55:G55"/>
    <mergeCell ref="H55:I55"/>
    <mergeCell ref="C51:D51"/>
    <mergeCell ref="G51:H51"/>
    <mergeCell ref="I51:J51"/>
    <mergeCell ref="C52:D52"/>
    <mergeCell ref="G52:H52"/>
    <mergeCell ref="I52:J52"/>
    <mergeCell ref="C49:D49"/>
    <mergeCell ref="G49:H49"/>
    <mergeCell ref="I49:J49"/>
    <mergeCell ref="C50:D50"/>
    <mergeCell ref="G50:H50"/>
    <mergeCell ref="I50:J50"/>
    <mergeCell ref="C47:D47"/>
    <mergeCell ref="G47:H47"/>
    <mergeCell ref="I47:J47"/>
    <mergeCell ref="C48:D48"/>
    <mergeCell ref="G48:H48"/>
    <mergeCell ref="I48:J48"/>
    <mergeCell ref="C45:D45"/>
    <mergeCell ref="G45:H45"/>
    <mergeCell ref="I45:J45"/>
    <mergeCell ref="C46:D46"/>
    <mergeCell ref="G46:H46"/>
    <mergeCell ref="I46:J46"/>
    <mergeCell ref="C43:D43"/>
    <mergeCell ref="G43:H43"/>
    <mergeCell ref="I43:J43"/>
    <mergeCell ref="C44:D44"/>
    <mergeCell ref="G44:H44"/>
    <mergeCell ref="I44:J44"/>
    <mergeCell ref="C41:D41"/>
    <mergeCell ref="G41:H41"/>
    <mergeCell ref="I41:J41"/>
    <mergeCell ref="C42:D42"/>
    <mergeCell ref="G42:H42"/>
    <mergeCell ref="I42:J42"/>
    <mergeCell ref="C39:D39"/>
    <mergeCell ref="G39:H39"/>
    <mergeCell ref="I39:J39"/>
    <mergeCell ref="C40:D40"/>
    <mergeCell ref="G40:H40"/>
    <mergeCell ref="I40:J40"/>
    <mergeCell ref="C37:D37"/>
    <mergeCell ref="G37:H37"/>
    <mergeCell ref="I37:J37"/>
    <mergeCell ref="C38:D38"/>
    <mergeCell ref="G38:H38"/>
    <mergeCell ref="I38:J38"/>
    <mergeCell ref="C35:D35"/>
    <mergeCell ref="G35:H35"/>
    <mergeCell ref="I35:J35"/>
    <mergeCell ref="C36:D36"/>
    <mergeCell ref="G36:H36"/>
    <mergeCell ref="I36:J36"/>
    <mergeCell ref="C33:D33"/>
    <mergeCell ref="G33:H33"/>
    <mergeCell ref="I33:J33"/>
    <mergeCell ref="C34:D34"/>
    <mergeCell ref="G34:H34"/>
    <mergeCell ref="I34:J34"/>
    <mergeCell ref="C31:D31"/>
    <mergeCell ref="G31:H31"/>
    <mergeCell ref="I31:J31"/>
    <mergeCell ref="C32:D32"/>
    <mergeCell ref="G32:H32"/>
    <mergeCell ref="I32:J32"/>
    <mergeCell ref="Q29:R29"/>
    <mergeCell ref="S29:T29"/>
    <mergeCell ref="U29:V29"/>
    <mergeCell ref="W29:X29"/>
    <mergeCell ref="B30:D30"/>
    <mergeCell ref="G30:H30"/>
    <mergeCell ref="I30:J30"/>
    <mergeCell ref="C29:D29"/>
    <mergeCell ref="E29:J29"/>
    <mergeCell ref="K29:L29"/>
    <mergeCell ref="M29:N29"/>
    <mergeCell ref="O29:P29"/>
    <mergeCell ref="C28:D28"/>
    <mergeCell ref="E28:J28"/>
    <mergeCell ref="K28:P28"/>
    <mergeCell ref="Q28:T28"/>
    <mergeCell ref="U28:X28"/>
    <mergeCell ref="C26:D26"/>
    <mergeCell ref="G26:H26"/>
    <mergeCell ref="I26:J26"/>
    <mergeCell ref="C27:D27"/>
    <mergeCell ref="G27:H27"/>
    <mergeCell ref="I27:J27"/>
    <mergeCell ref="C24:D24"/>
    <mergeCell ref="G24:H24"/>
    <mergeCell ref="I24:J24"/>
    <mergeCell ref="C25:D25"/>
    <mergeCell ref="G25:H25"/>
    <mergeCell ref="I25:J25"/>
    <mergeCell ref="C22:D22"/>
    <mergeCell ref="G22:H22"/>
    <mergeCell ref="I22:J22"/>
    <mergeCell ref="C23:D23"/>
    <mergeCell ref="G23:H23"/>
    <mergeCell ref="I23:J23"/>
    <mergeCell ref="C20:D20"/>
    <mergeCell ref="G20:H20"/>
    <mergeCell ref="I20:J20"/>
    <mergeCell ref="C21:D21"/>
    <mergeCell ref="G21:H21"/>
    <mergeCell ref="I21:J21"/>
    <mergeCell ref="B18:D18"/>
    <mergeCell ref="G18:H18"/>
    <mergeCell ref="I18:J18"/>
    <mergeCell ref="C19:D19"/>
    <mergeCell ref="G19:H19"/>
    <mergeCell ref="I19:J19"/>
    <mergeCell ref="K16:P16"/>
    <mergeCell ref="Q16:T16"/>
    <mergeCell ref="U16:X16"/>
    <mergeCell ref="C17:D17"/>
    <mergeCell ref="E17:J17"/>
    <mergeCell ref="K17:L17"/>
    <mergeCell ref="M17:N17"/>
    <mergeCell ref="O17:P17"/>
    <mergeCell ref="Q17:R17"/>
    <mergeCell ref="S17:T17"/>
    <mergeCell ref="U17:V17"/>
    <mergeCell ref="W17:X17"/>
    <mergeCell ref="C15:D15"/>
    <mergeCell ref="G15:H15"/>
    <mergeCell ref="I15:J15"/>
    <mergeCell ref="C16:D16"/>
    <mergeCell ref="E16:J16"/>
    <mergeCell ref="C13:D13"/>
    <mergeCell ref="G13:H13"/>
    <mergeCell ref="I13:J13"/>
    <mergeCell ref="C14:D14"/>
    <mergeCell ref="G14:H14"/>
    <mergeCell ref="I14:J14"/>
    <mergeCell ref="C11:D11"/>
    <mergeCell ref="G11:H11"/>
    <mergeCell ref="I11:J11"/>
    <mergeCell ref="C12:D12"/>
    <mergeCell ref="G12:H12"/>
    <mergeCell ref="I12:J12"/>
    <mergeCell ref="B9:D9"/>
    <mergeCell ref="G9:H9"/>
    <mergeCell ref="I9:J9"/>
    <mergeCell ref="C10:D10"/>
    <mergeCell ref="G10:H10"/>
    <mergeCell ref="I10:J10"/>
    <mergeCell ref="C8:D8"/>
    <mergeCell ref="E8:J8"/>
    <mergeCell ref="K8:L8"/>
    <mergeCell ref="M8:N8"/>
    <mergeCell ref="O8:P8"/>
    <mergeCell ref="Q8:R8"/>
    <mergeCell ref="S8:T8"/>
    <mergeCell ref="U8:V8"/>
    <mergeCell ref="W8:X8"/>
    <mergeCell ref="C6:D6"/>
    <mergeCell ref="G6:H6"/>
    <mergeCell ref="I6:J6"/>
    <mergeCell ref="C7:D7"/>
    <mergeCell ref="E7:J7"/>
    <mergeCell ref="A1:C3"/>
    <mergeCell ref="D1:Y1"/>
    <mergeCell ref="D2:Y2"/>
    <mergeCell ref="D3:Y3"/>
    <mergeCell ref="B4:Y4"/>
    <mergeCell ref="K7:P7"/>
    <mergeCell ref="Q7:T7"/>
    <mergeCell ref="U7:X7"/>
  </mergeCells>
  <pageMargins left="0.25" right="0.25" top="0.25" bottom="0.25" header="0.25" footer="0.25"/>
  <pageSetup orientation="portrait" horizontalDpi="300" verticalDpi="30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60"/>
  <sheetViews>
    <sheetView showGridLines="0" workbookViewId="0"/>
  </sheetViews>
  <sheetFormatPr defaultRowHeight="14.4" x14ac:dyDescent="0.3"/>
  <cols>
    <col min="1" max="1" width="1.6640625" customWidth="1"/>
    <col min="2" max="2" width="31" customWidth="1"/>
    <col min="3" max="3" width="0.88671875" customWidth="1"/>
    <col min="4" max="4" width="12.6640625" customWidth="1"/>
    <col min="5" max="6" width="13.6640625" customWidth="1"/>
    <col min="7" max="7" width="17.6640625" customWidth="1"/>
    <col min="8" max="9" width="13.6640625" customWidth="1"/>
    <col min="10" max="10" width="17.6640625" customWidth="1"/>
    <col min="11" max="11" width="13.6640625" customWidth="1"/>
    <col min="12" max="12" width="17.6640625" customWidth="1"/>
    <col min="13" max="13" width="13.6640625" customWidth="1"/>
    <col min="14" max="14" width="17.6640625" customWidth="1"/>
    <col min="15" max="15" width="13.6640625" customWidth="1"/>
    <col min="16" max="16" width="17.6640625" customWidth="1"/>
    <col min="17" max="17" width="13.6640625" customWidth="1"/>
    <col min="18" max="18" width="17.6640625" customWidth="1"/>
    <col min="19" max="19" width="13.6640625" customWidth="1"/>
    <col min="20" max="20" width="17.6640625" customWidth="1"/>
    <col min="21" max="21" width="13.6640625" customWidth="1"/>
    <col min="22" max="22" width="17.6640625" customWidth="1"/>
    <col min="23" max="23" width="54.88671875" customWidth="1"/>
  </cols>
  <sheetData>
    <row r="1" spans="1:23"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row>
    <row r="2" spans="1:23"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row>
    <row r="3" spans="1:23"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row>
    <row r="4" spans="1:23" ht="0.15" customHeight="1" x14ac:dyDescent="0.3"/>
    <row r="5" spans="1:23" ht="18" customHeight="1" x14ac:dyDescent="0.3">
      <c r="B5" s="351" t="s">
        <v>657</v>
      </c>
      <c r="C5" s="349"/>
      <c r="D5" s="349"/>
      <c r="E5" s="349"/>
      <c r="F5" s="349"/>
      <c r="G5" s="349"/>
      <c r="H5" s="349"/>
      <c r="I5" s="349"/>
      <c r="J5" s="349"/>
      <c r="K5" s="349"/>
      <c r="L5" s="349"/>
      <c r="M5" s="349"/>
      <c r="N5" s="349"/>
      <c r="O5" s="349"/>
      <c r="P5" s="349"/>
      <c r="Q5" s="349"/>
      <c r="R5" s="349"/>
      <c r="S5" s="349"/>
      <c r="T5" s="349"/>
      <c r="U5" s="349"/>
      <c r="V5" s="349"/>
      <c r="W5" s="349"/>
    </row>
    <row r="6" spans="1:23" ht="1.65" customHeight="1" x14ac:dyDescent="0.3"/>
    <row r="7" spans="1:23" x14ac:dyDescent="0.3">
      <c r="B7" s="144" t="s">
        <v>2</v>
      </c>
      <c r="C7" s="538" t="s">
        <v>2</v>
      </c>
      <c r="D7" s="349"/>
      <c r="E7" s="145" t="s">
        <v>2</v>
      </c>
      <c r="F7" s="145" t="s">
        <v>2</v>
      </c>
      <c r="G7" s="145" t="s">
        <v>2</v>
      </c>
      <c r="H7" s="145" t="s">
        <v>2</v>
      </c>
      <c r="I7" s="145" t="s">
        <v>2</v>
      </c>
      <c r="J7" s="145" t="s">
        <v>2</v>
      </c>
      <c r="K7" s="145" t="s">
        <v>2</v>
      </c>
      <c r="L7" s="145" t="s">
        <v>2</v>
      </c>
      <c r="M7" s="145" t="s">
        <v>2</v>
      </c>
      <c r="N7" s="145" t="s">
        <v>2</v>
      </c>
      <c r="O7" s="145" t="s">
        <v>2</v>
      </c>
      <c r="P7" s="145" t="s">
        <v>2</v>
      </c>
      <c r="Q7" s="145" t="s">
        <v>2</v>
      </c>
      <c r="R7" s="145" t="s">
        <v>2</v>
      </c>
      <c r="S7" s="145" t="s">
        <v>2</v>
      </c>
      <c r="T7" s="145" t="s">
        <v>2</v>
      </c>
      <c r="U7" s="145" t="s">
        <v>2</v>
      </c>
      <c r="V7" s="145" t="s">
        <v>2</v>
      </c>
    </row>
    <row r="8" spans="1:23" x14ac:dyDescent="0.3">
      <c r="B8" s="201" t="s">
        <v>2</v>
      </c>
      <c r="C8" s="630" t="s">
        <v>2</v>
      </c>
      <c r="D8" s="349"/>
      <c r="E8" s="636" t="s">
        <v>646</v>
      </c>
      <c r="F8" s="552"/>
      <c r="G8" s="552"/>
      <c r="H8" s="553"/>
      <c r="I8" s="535" t="s">
        <v>565</v>
      </c>
      <c r="J8" s="391"/>
      <c r="K8" s="391"/>
      <c r="L8" s="391"/>
      <c r="M8" s="391"/>
      <c r="N8" s="392"/>
      <c r="O8" s="535" t="s">
        <v>108</v>
      </c>
      <c r="P8" s="391"/>
      <c r="Q8" s="391"/>
      <c r="R8" s="392"/>
      <c r="S8" s="535" t="s">
        <v>566</v>
      </c>
      <c r="T8" s="391"/>
      <c r="U8" s="391"/>
      <c r="V8" s="392"/>
    </row>
    <row r="9" spans="1:23" ht="18" customHeight="1" x14ac:dyDescent="0.3">
      <c r="C9" s="630" t="s">
        <v>2</v>
      </c>
      <c r="D9" s="349"/>
      <c r="E9" s="632" t="s">
        <v>2</v>
      </c>
      <c r="F9" s="349"/>
      <c r="G9" s="349"/>
      <c r="H9" s="359"/>
      <c r="I9" s="535" t="s">
        <v>567</v>
      </c>
      <c r="J9" s="392"/>
      <c r="K9" s="535" t="s">
        <v>568</v>
      </c>
      <c r="L9" s="392"/>
      <c r="M9" s="535" t="s">
        <v>569</v>
      </c>
      <c r="N9" s="392"/>
      <c r="O9" s="535" t="s">
        <v>570</v>
      </c>
      <c r="P9" s="392"/>
      <c r="Q9" s="535" t="s">
        <v>571</v>
      </c>
      <c r="R9" s="392"/>
      <c r="S9" s="535" t="s">
        <v>572</v>
      </c>
      <c r="T9" s="392"/>
      <c r="U9" s="535" t="s">
        <v>573</v>
      </c>
      <c r="V9" s="392"/>
    </row>
    <row r="10" spans="1:23" ht="60" x14ac:dyDescent="0.3">
      <c r="B10" s="398" t="s">
        <v>658</v>
      </c>
      <c r="C10" s="391"/>
      <c r="D10" s="392"/>
      <c r="E10" s="37" t="s">
        <v>575</v>
      </c>
      <c r="F10" s="37" t="s">
        <v>110</v>
      </c>
      <c r="G10" s="37" t="s">
        <v>111</v>
      </c>
      <c r="H10" s="37" t="s">
        <v>586</v>
      </c>
      <c r="I10" s="146" t="s">
        <v>575</v>
      </c>
      <c r="J10" s="146" t="s">
        <v>111</v>
      </c>
      <c r="K10" s="146" t="s">
        <v>575</v>
      </c>
      <c r="L10" s="146" t="s">
        <v>111</v>
      </c>
      <c r="M10" s="146" t="s">
        <v>575</v>
      </c>
      <c r="N10" s="146" t="s">
        <v>111</v>
      </c>
      <c r="O10" s="146" t="s">
        <v>575</v>
      </c>
      <c r="P10" s="146" t="s">
        <v>111</v>
      </c>
      <c r="Q10" s="146" t="s">
        <v>575</v>
      </c>
      <c r="R10" s="146" t="s">
        <v>111</v>
      </c>
      <c r="S10" s="146" t="s">
        <v>575</v>
      </c>
      <c r="T10" s="146" t="s">
        <v>111</v>
      </c>
      <c r="U10" s="146" t="s">
        <v>575</v>
      </c>
      <c r="V10" s="146" t="s">
        <v>111</v>
      </c>
    </row>
    <row r="11" spans="1:23" x14ac:dyDescent="0.3">
      <c r="B11" s="165" t="s">
        <v>659</v>
      </c>
      <c r="C11" s="561" t="s">
        <v>2</v>
      </c>
      <c r="D11" s="349"/>
      <c r="E11" s="178">
        <v>24712</v>
      </c>
      <c r="F11" s="40">
        <v>0.116548995194099</v>
      </c>
      <c r="G11" s="41">
        <v>32095620.870000001</v>
      </c>
      <c r="H11" s="40">
        <v>8.1764898667477694E-3</v>
      </c>
      <c r="I11" s="168">
        <v>12303</v>
      </c>
      <c r="J11" s="169">
        <v>27290672.719999999</v>
      </c>
      <c r="K11" s="168">
        <v>12351</v>
      </c>
      <c r="L11" s="169">
        <v>4765524.07</v>
      </c>
      <c r="M11" s="168">
        <v>58</v>
      </c>
      <c r="N11" s="169">
        <v>39424.080000000002</v>
      </c>
      <c r="O11" s="202">
        <v>7457</v>
      </c>
      <c r="P11" s="203">
        <v>2301660.21</v>
      </c>
      <c r="Q11" s="202">
        <v>17255</v>
      </c>
      <c r="R11" s="203">
        <v>29793960.66</v>
      </c>
      <c r="S11" s="202">
        <v>23753</v>
      </c>
      <c r="T11" s="203">
        <v>29767248.25</v>
      </c>
      <c r="U11" s="202">
        <v>959</v>
      </c>
      <c r="V11" s="203">
        <v>2328372.62</v>
      </c>
    </row>
    <row r="12" spans="1:23" x14ac:dyDescent="0.3">
      <c r="B12" s="91" t="s">
        <v>660</v>
      </c>
      <c r="C12" s="567" t="s">
        <v>2</v>
      </c>
      <c r="D12" s="349"/>
      <c r="E12" s="180">
        <v>23501</v>
      </c>
      <c r="F12" s="183">
        <v>0.11083756620494201</v>
      </c>
      <c r="G12" s="182">
        <v>184085792.68000001</v>
      </c>
      <c r="H12" s="183">
        <v>4.6896603887390399E-2</v>
      </c>
      <c r="I12" s="172">
        <v>9038</v>
      </c>
      <c r="J12" s="171">
        <v>66560951.530000001</v>
      </c>
      <c r="K12" s="172">
        <v>14413</v>
      </c>
      <c r="L12" s="171">
        <v>117124130.04000001</v>
      </c>
      <c r="M12" s="172">
        <v>50</v>
      </c>
      <c r="N12" s="171">
        <v>400711.11</v>
      </c>
      <c r="O12" s="204">
        <v>5446</v>
      </c>
      <c r="P12" s="182">
        <v>44180586.68</v>
      </c>
      <c r="Q12" s="204">
        <v>18055</v>
      </c>
      <c r="R12" s="182">
        <v>139905206</v>
      </c>
      <c r="S12" s="204">
        <v>22430</v>
      </c>
      <c r="T12" s="182">
        <v>176025417.61000001</v>
      </c>
      <c r="U12" s="204">
        <v>1071</v>
      </c>
      <c r="V12" s="182">
        <v>8060375.0700000003</v>
      </c>
    </row>
    <row r="13" spans="1:23" x14ac:dyDescent="0.3">
      <c r="B13" s="165" t="s">
        <v>661</v>
      </c>
      <c r="C13" s="561" t="s">
        <v>2</v>
      </c>
      <c r="D13" s="349"/>
      <c r="E13" s="178">
        <v>44767</v>
      </c>
      <c r="F13" s="40">
        <v>0.21113422093939099</v>
      </c>
      <c r="G13" s="41">
        <v>567541036.89999998</v>
      </c>
      <c r="H13" s="40">
        <v>0.14458338587597999</v>
      </c>
      <c r="I13" s="168">
        <v>5194</v>
      </c>
      <c r="J13" s="169">
        <v>63451299.939999998</v>
      </c>
      <c r="K13" s="168">
        <v>39339</v>
      </c>
      <c r="L13" s="169">
        <v>501067283.25</v>
      </c>
      <c r="M13" s="168">
        <v>234</v>
      </c>
      <c r="N13" s="169">
        <v>3022453.71</v>
      </c>
      <c r="O13" s="202">
        <v>18383</v>
      </c>
      <c r="P13" s="203">
        <v>236245034.88999999</v>
      </c>
      <c r="Q13" s="202">
        <v>26384</v>
      </c>
      <c r="R13" s="203">
        <v>331296002.00999999</v>
      </c>
      <c r="S13" s="202">
        <v>43576</v>
      </c>
      <c r="T13" s="203">
        <v>552511090.26999998</v>
      </c>
      <c r="U13" s="202">
        <v>1191</v>
      </c>
      <c r="V13" s="203">
        <v>15029946.630000001</v>
      </c>
    </row>
    <row r="14" spans="1:23" x14ac:dyDescent="0.3">
      <c r="B14" s="91" t="s">
        <v>662</v>
      </c>
      <c r="C14" s="567" t="s">
        <v>2</v>
      </c>
      <c r="D14" s="349"/>
      <c r="E14" s="180">
        <v>47564</v>
      </c>
      <c r="F14" s="183">
        <v>0.22432568822483501</v>
      </c>
      <c r="G14" s="182">
        <v>826656988.75999999</v>
      </c>
      <c r="H14" s="183">
        <v>0.21059422776862999</v>
      </c>
      <c r="I14" s="172">
        <v>2417</v>
      </c>
      <c r="J14" s="171">
        <v>41517175.299999997</v>
      </c>
      <c r="K14" s="172">
        <v>44701</v>
      </c>
      <c r="L14" s="171">
        <v>777329490.25999999</v>
      </c>
      <c r="M14" s="172">
        <v>446</v>
      </c>
      <c r="N14" s="171">
        <v>7810323.2000000002</v>
      </c>
      <c r="O14" s="204">
        <v>26687</v>
      </c>
      <c r="P14" s="182">
        <v>466122179.36000001</v>
      </c>
      <c r="Q14" s="204">
        <v>20877</v>
      </c>
      <c r="R14" s="182">
        <v>360534809.39999998</v>
      </c>
      <c r="S14" s="204">
        <v>46038</v>
      </c>
      <c r="T14" s="182">
        <v>799837214.99000001</v>
      </c>
      <c r="U14" s="204">
        <v>1526</v>
      </c>
      <c r="V14" s="182">
        <v>26819773.77</v>
      </c>
    </row>
    <row r="15" spans="1:23" x14ac:dyDescent="0.3">
      <c r="B15" s="165" t="s">
        <v>663</v>
      </c>
      <c r="C15" s="561" t="s">
        <v>2</v>
      </c>
      <c r="D15" s="349"/>
      <c r="E15" s="178">
        <v>30249</v>
      </c>
      <c r="F15" s="40">
        <v>0.14266310115030401</v>
      </c>
      <c r="G15" s="41">
        <v>673078551.17999995</v>
      </c>
      <c r="H15" s="40">
        <v>0.171469496587699</v>
      </c>
      <c r="I15" s="168">
        <v>1076</v>
      </c>
      <c r="J15" s="169">
        <v>23986459.309999999</v>
      </c>
      <c r="K15" s="168">
        <v>28704</v>
      </c>
      <c r="L15" s="169">
        <v>638564515.38</v>
      </c>
      <c r="M15" s="168">
        <v>469</v>
      </c>
      <c r="N15" s="169">
        <v>10527576.49</v>
      </c>
      <c r="O15" s="202">
        <v>19014</v>
      </c>
      <c r="P15" s="203">
        <v>423624821.80000001</v>
      </c>
      <c r="Q15" s="202">
        <v>11235</v>
      </c>
      <c r="R15" s="203">
        <v>249453729.38</v>
      </c>
      <c r="S15" s="202">
        <v>28923</v>
      </c>
      <c r="T15" s="203">
        <v>643336120.77999997</v>
      </c>
      <c r="U15" s="202">
        <v>1326</v>
      </c>
      <c r="V15" s="203">
        <v>29742430.399999999</v>
      </c>
    </row>
    <row r="16" spans="1:23" x14ac:dyDescent="0.3">
      <c r="B16" s="91" t="s">
        <v>664</v>
      </c>
      <c r="C16" s="567" t="s">
        <v>2</v>
      </c>
      <c r="D16" s="349"/>
      <c r="E16" s="180">
        <v>16129</v>
      </c>
      <c r="F16" s="183">
        <v>7.6069065372516301E-2</v>
      </c>
      <c r="G16" s="182">
        <v>438819567.13999999</v>
      </c>
      <c r="H16" s="183">
        <v>0.111791068276376</v>
      </c>
      <c r="I16" s="172">
        <v>603</v>
      </c>
      <c r="J16" s="171">
        <v>16475886.59</v>
      </c>
      <c r="K16" s="172">
        <v>15154</v>
      </c>
      <c r="L16" s="171">
        <v>412185674.89999998</v>
      </c>
      <c r="M16" s="172">
        <v>372</v>
      </c>
      <c r="N16" s="171">
        <v>10158005.65</v>
      </c>
      <c r="O16" s="204">
        <v>10498</v>
      </c>
      <c r="P16" s="182">
        <v>285686711.24000001</v>
      </c>
      <c r="Q16" s="204">
        <v>5631</v>
      </c>
      <c r="R16" s="182">
        <v>153132855.90000001</v>
      </c>
      <c r="S16" s="204">
        <v>15002</v>
      </c>
      <c r="T16" s="182">
        <v>407914525.94</v>
      </c>
      <c r="U16" s="204">
        <v>1127</v>
      </c>
      <c r="V16" s="182">
        <v>30905041.199999999</v>
      </c>
    </row>
    <row r="17" spans="2:22" x14ac:dyDescent="0.3">
      <c r="B17" s="165" t="s">
        <v>665</v>
      </c>
      <c r="C17" s="561" t="s">
        <v>2</v>
      </c>
      <c r="D17" s="349"/>
      <c r="E17" s="178">
        <v>25109</v>
      </c>
      <c r="F17" s="40">
        <v>0.118421362913914</v>
      </c>
      <c r="G17" s="41">
        <v>1203076890.78</v>
      </c>
      <c r="H17" s="40">
        <v>0.306488727737177</v>
      </c>
      <c r="I17" s="168">
        <v>904</v>
      </c>
      <c r="J17" s="169">
        <v>41371022.32</v>
      </c>
      <c r="K17" s="168">
        <v>23734</v>
      </c>
      <c r="L17" s="169">
        <v>1142950684.5799999</v>
      </c>
      <c r="M17" s="168">
        <v>471</v>
      </c>
      <c r="N17" s="169">
        <v>18755183.879999999</v>
      </c>
      <c r="O17" s="202">
        <v>16596</v>
      </c>
      <c r="P17" s="203">
        <v>787724475.82000005</v>
      </c>
      <c r="Q17" s="202">
        <v>8513</v>
      </c>
      <c r="R17" s="203">
        <v>415352414.95999998</v>
      </c>
      <c r="S17" s="202">
        <v>20684</v>
      </c>
      <c r="T17" s="203">
        <v>946575470.10000002</v>
      </c>
      <c r="U17" s="202">
        <v>4425</v>
      </c>
      <c r="V17" s="203">
        <v>256501420.68000001</v>
      </c>
    </row>
    <row r="18" spans="2:22" x14ac:dyDescent="0.3">
      <c r="B18" s="173" t="s">
        <v>115</v>
      </c>
      <c r="C18" s="574" t="s">
        <v>2</v>
      </c>
      <c r="D18" s="391"/>
      <c r="E18" s="184">
        <v>212031</v>
      </c>
      <c r="F18" s="185">
        <v>1</v>
      </c>
      <c r="G18" s="186">
        <v>3925354448.3099999</v>
      </c>
      <c r="H18" s="185">
        <v>1</v>
      </c>
      <c r="I18" s="176">
        <v>31535</v>
      </c>
      <c r="J18" s="177">
        <v>280653467.70999998</v>
      </c>
      <c r="K18" s="176">
        <v>178396</v>
      </c>
      <c r="L18" s="177">
        <v>3593987302.48</v>
      </c>
      <c r="M18" s="176">
        <v>2100</v>
      </c>
      <c r="N18" s="177">
        <v>50713678.119999997</v>
      </c>
      <c r="O18" s="205">
        <v>104081</v>
      </c>
      <c r="P18" s="206">
        <v>2245885470</v>
      </c>
      <c r="Q18" s="205">
        <v>107950</v>
      </c>
      <c r="R18" s="206">
        <v>1679468978.3099999</v>
      </c>
      <c r="S18" s="205">
        <v>200406</v>
      </c>
      <c r="T18" s="206">
        <v>3555967087.9400001</v>
      </c>
      <c r="U18" s="205">
        <v>11625</v>
      </c>
      <c r="V18" s="206">
        <v>369387360.37</v>
      </c>
    </row>
    <row r="19" spans="2:22" x14ac:dyDescent="0.3">
      <c r="B19" s="144" t="s">
        <v>2</v>
      </c>
      <c r="C19" s="538" t="s">
        <v>2</v>
      </c>
      <c r="D19" s="349"/>
      <c r="E19" s="145" t="s">
        <v>2</v>
      </c>
      <c r="F19" s="145" t="s">
        <v>2</v>
      </c>
      <c r="G19" s="145" t="s">
        <v>2</v>
      </c>
      <c r="H19" s="145" t="s">
        <v>2</v>
      </c>
      <c r="I19" s="145" t="s">
        <v>2</v>
      </c>
      <c r="J19" s="145" t="s">
        <v>2</v>
      </c>
      <c r="K19" s="145" t="s">
        <v>2</v>
      </c>
      <c r="L19" s="145" t="s">
        <v>2</v>
      </c>
      <c r="M19" s="145" t="s">
        <v>2</v>
      </c>
      <c r="N19" s="145" t="s">
        <v>2</v>
      </c>
      <c r="O19" s="145" t="s">
        <v>2</v>
      </c>
      <c r="P19" s="145" t="s">
        <v>2</v>
      </c>
      <c r="Q19" s="145" t="s">
        <v>2</v>
      </c>
      <c r="R19" s="145" t="s">
        <v>2</v>
      </c>
      <c r="S19" s="145" t="s">
        <v>2</v>
      </c>
      <c r="T19" s="145" t="s">
        <v>2</v>
      </c>
      <c r="U19" s="145" t="s">
        <v>2</v>
      </c>
      <c r="V19" s="145" t="s">
        <v>2</v>
      </c>
    </row>
    <row r="20" spans="2:22" x14ac:dyDescent="0.3">
      <c r="B20" s="637" t="s">
        <v>666</v>
      </c>
      <c r="C20" s="391"/>
      <c r="D20" s="391"/>
      <c r="E20" s="207" t="s">
        <v>2</v>
      </c>
      <c r="F20" s="145" t="s">
        <v>2</v>
      </c>
      <c r="G20" s="145" t="s">
        <v>2</v>
      </c>
      <c r="H20" s="145" t="s">
        <v>2</v>
      </c>
      <c r="I20" s="145" t="s">
        <v>2</v>
      </c>
      <c r="J20" s="145" t="s">
        <v>2</v>
      </c>
      <c r="K20" s="145" t="s">
        <v>2</v>
      </c>
      <c r="L20" s="145" t="s">
        <v>2</v>
      </c>
      <c r="M20" s="145" t="s">
        <v>2</v>
      </c>
      <c r="N20" s="145" t="s">
        <v>2</v>
      </c>
      <c r="O20" s="145" t="s">
        <v>2</v>
      </c>
      <c r="P20" s="145" t="s">
        <v>2</v>
      </c>
      <c r="Q20" s="145" t="s">
        <v>2</v>
      </c>
      <c r="R20" s="145" t="s">
        <v>2</v>
      </c>
      <c r="S20" s="145" t="s">
        <v>2</v>
      </c>
      <c r="T20" s="145" t="s">
        <v>2</v>
      </c>
      <c r="U20" s="145" t="s">
        <v>2</v>
      </c>
      <c r="V20" s="145" t="s">
        <v>2</v>
      </c>
    </row>
    <row r="21" spans="2:22" x14ac:dyDescent="0.3">
      <c r="B21" s="638" t="s">
        <v>667</v>
      </c>
      <c r="C21" s="391"/>
      <c r="D21" s="391"/>
      <c r="E21" s="55">
        <v>0</v>
      </c>
      <c r="F21" s="145" t="s">
        <v>2</v>
      </c>
      <c r="G21" s="145" t="s">
        <v>2</v>
      </c>
      <c r="H21" s="145" t="s">
        <v>2</v>
      </c>
      <c r="I21" s="145" t="s">
        <v>2</v>
      </c>
      <c r="J21" s="145" t="s">
        <v>2</v>
      </c>
      <c r="K21" s="145" t="s">
        <v>2</v>
      </c>
      <c r="L21" s="145" t="s">
        <v>2</v>
      </c>
      <c r="M21" s="145" t="s">
        <v>2</v>
      </c>
      <c r="N21" s="145" t="s">
        <v>2</v>
      </c>
      <c r="O21" s="145" t="s">
        <v>2</v>
      </c>
      <c r="P21" s="145" t="s">
        <v>2</v>
      </c>
      <c r="Q21" s="145" t="s">
        <v>2</v>
      </c>
      <c r="R21" s="145" t="s">
        <v>2</v>
      </c>
      <c r="S21" s="145" t="s">
        <v>2</v>
      </c>
      <c r="T21" s="145" t="s">
        <v>2</v>
      </c>
      <c r="U21" s="145" t="s">
        <v>2</v>
      </c>
      <c r="V21" s="145" t="s">
        <v>2</v>
      </c>
    </row>
    <row r="22" spans="2:22" x14ac:dyDescent="0.3">
      <c r="B22" s="639" t="s">
        <v>668</v>
      </c>
      <c r="C22" s="391"/>
      <c r="D22" s="391"/>
      <c r="E22" s="52">
        <v>355637.15</v>
      </c>
      <c r="F22" s="145" t="s">
        <v>2</v>
      </c>
      <c r="G22" s="145" t="s">
        <v>2</v>
      </c>
      <c r="H22" s="145" t="s">
        <v>2</v>
      </c>
      <c r="I22" s="145" t="s">
        <v>2</v>
      </c>
      <c r="J22" s="145" t="s">
        <v>2</v>
      </c>
      <c r="K22" s="145" t="s">
        <v>2</v>
      </c>
      <c r="L22" s="145" t="s">
        <v>2</v>
      </c>
      <c r="M22" s="145" t="s">
        <v>2</v>
      </c>
      <c r="N22" s="145" t="s">
        <v>2</v>
      </c>
      <c r="O22" s="145" t="s">
        <v>2</v>
      </c>
      <c r="P22" s="145" t="s">
        <v>2</v>
      </c>
      <c r="Q22" s="145" t="s">
        <v>2</v>
      </c>
      <c r="R22" s="145" t="s">
        <v>2</v>
      </c>
      <c r="S22" s="145" t="s">
        <v>2</v>
      </c>
      <c r="T22" s="145" t="s">
        <v>2</v>
      </c>
      <c r="U22" s="145" t="s">
        <v>2</v>
      </c>
      <c r="V22" s="145" t="s">
        <v>2</v>
      </c>
    </row>
    <row r="23" spans="2:22" x14ac:dyDescent="0.3">
      <c r="B23" s="638" t="s">
        <v>669</v>
      </c>
      <c r="C23" s="391"/>
      <c r="D23" s="391"/>
      <c r="E23" s="55">
        <v>18513.117843239899</v>
      </c>
      <c r="F23" s="145" t="s">
        <v>2</v>
      </c>
      <c r="G23" s="145" t="s">
        <v>2</v>
      </c>
      <c r="H23" s="145" t="s">
        <v>2</v>
      </c>
      <c r="I23" s="145" t="s">
        <v>2</v>
      </c>
      <c r="J23" s="145" t="s">
        <v>2</v>
      </c>
      <c r="K23" s="145" t="s">
        <v>2</v>
      </c>
      <c r="L23" s="145" t="s">
        <v>2</v>
      </c>
      <c r="M23" s="145" t="s">
        <v>2</v>
      </c>
      <c r="N23" s="145" t="s">
        <v>2</v>
      </c>
      <c r="O23" s="145" t="s">
        <v>2</v>
      </c>
      <c r="P23" s="145" t="s">
        <v>2</v>
      </c>
      <c r="Q23" s="145" t="s">
        <v>2</v>
      </c>
      <c r="R23" s="145" t="s">
        <v>2</v>
      </c>
      <c r="S23" s="145" t="s">
        <v>2</v>
      </c>
      <c r="T23" s="145" t="s">
        <v>2</v>
      </c>
      <c r="U23" s="145" t="s">
        <v>2</v>
      </c>
      <c r="V23" s="145" t="s">
        <v>2</v>
      </c>
    </row>
    <row r="24" spans="2:22" x14ac:dyDescent="0.3">
      <c r="B24" s="49" t="s">
        <v>2</v>
      </c>
      <c r="C24" s="633" t="s">
        <v>2</v>
      </c>
      <c r="D24" s="349"/>
      <c r="E24" s="145" t="s">
        <v>2</v>
      </c>
      <c r="F24" s="145" t="s">
        <v>2</v>
      </c>
      <c r="G24" s="145" t="s">
        <v>2</v>
      </c>
      <c r="H24" s="145" t="s">
        <v>2</v>
      </c>
      <c r="I24" s="145" t="s">
        <v>2</v>
      </c>
      <c r="J24" s="145" t="s">
        <v>2</v>
      </c>
      <c r="K24" s="145" t="s">
        <v>2</v>
      </c>
      <c r="L24" s="145" t="s">
        <v>2</v>
      </c>
      <c r="M24" s="145" t="s">
        <v>2</v>
      </c>
      <c r="N24" s="145" t="s">
        <v>2</v>
      </c>
      <c r="O24" s="145" t="s">
        <v>2</v>
      </c>
      <c r="P24" s="145" t="s">
        <v>2</v>
      </c>
      <c r="Q24" s="145" t="s">
        <v>2</v>
      </c>
      <c r="R24" s="145" t="s">
        <v>2</v>
      </c>
      <c r="S24" s="145" t="s">
        <v>2</v>
      </c>
      <c r="T24" s="145" t="s">
        <v>2</v>
      </c>
      <c r="U24" s="145" t="s">
        <v>2</v>
      </c>
      <c r="V24" s="145" t="s">
        <v>2</v>
      </c>
    </row>
    <row r="25" spans="2:22" x14ac:dyDescent="0.3">
      <c r="B25" s="144" t="s">
        <v>2</v>
      </c>
      <c r="C25" s="538" t="s">
        <v>2</v>
      </c>
      <c r="D25" s="349"/>
      <c r="E25" s="145" t="s">
        <v>2</v>
      </c>
      <c r="F25" s="145" t="s">
        <v>2</v>
      </c>
      <c r="G25" s="145" t="s">
        <v>2</v>
      </c>
      <c r="H25" s="145" t="s">
        <v>2</v>
      </c>
      <c r="I25" s="145" t="s">
        <v>2</v>
      </c>
      <c r="J25" s="145" t="s">
        <v>2</v>
      </c>
      <c r="K25" s="145" t="s">
        <v>2</v>
      </c>
      <c r="L25" s="145" t="s">
        <v>2</v>
      </c>
      <c r="M25" s="145" t="s">
        <v>2</v>
      </c>
      <c r="N25" s="145" t="s">
        <v>2</v>
      </c>
      <c r="O25" s="145" t="s">
        <v>2</v>
      </c>
      <c r="P25" s="145" t="s">
        <v>2</v>
      </c>
      <c r="Q25" s="145" t="s">
        <v>2</v>
      </c>
      <c r="R25" s="145" t="s">
        <v>2</v>
      </c>
      <c r="S25" s="145" t="s">
        <v>2</v>
      </c>
      <c r="T25" s="145" t="s">
        <v>2</v>
      </c>
      <c r="U25" s="145" t="s">
        <v>2</v>
      </c>
      <c r="V25" s="145" t="s">
        <v>2</v>
      </c>
    </row>
    <row r="26" spans="2:22" x14ac:dyDescent="0.3">
      <c r="B26" s="201" t="s">
        <v>2</v>
      </c>
      <c r="C26" s="630" t="s">
        <v>2</v>
      </c>
      <c r="D26" s="349"/>
      <c r="E26" s="636" t="s">
        <v>646</v>
      </c>
      <c r="F26" s="552"/>
      <c r="G26" s="552"/>
      <c r="H26" s="553"/>
      <c r="I26" s="535" t="s">
        <v>565</v>
      </c>
      <c r="J26" s="391"/>
      <c r="K26" s="391"/>
      <c r="L26" s="391"/>
      <c r="M26" s="391"/>
      <c r="N26" s="392"/>
      <c r="O26" s="535" t="s">
        <v>108</v>
      </c>
      <c r="P26" s="391"/>
      <c r="Q26" s="391"/>
      <c r="R26" s="392"/>
      <c r="S26" s="535" t="s">
        <v>566</v>
      </c>
      <c r="T26" s="391"/>
      <c r="U26" s="391"/>
      <c r="V26" s="392"/>
    </row>
    <row r="27" spans="2:22" ht="18" customHeight="1" x14ac:dyDescent="0.3">
      <c r="C27" s="630" t="s">
        <v>2</v>
      </c>
      <c r="D27" s="349"/>
      <c r="E27" s="632" t="s">
        <v>2</v>
      </c>
      <c r="F27" s="349"/>
      <c r="G27" s="349"/>
      <c r="H27" s="359"/>
      <c r="I27" s="535" t="s">
        <v>567</v>
      </c>
      <c r="J27" s="392"/>
      <c r="K27" s="535" t="s">
        <v>568</v>
      </c>
      <c r="L27" s="392"/>
      <c r="M27" s="535" t="s">
        <v>569</v>
      </c>
      <c r="N27" s="392"/>
      <c r="O27" s="535" t="s">
        <v>570</v>
      </c>
      <c r="P27" s="392"/>
      <c r="Q27" s="535" t="s">
        <v>571</v>
      </c>
      <c r="R27" s="392"/>
      <c r="S27" s="535" t="s">
        <v>572</v>
      </c>
      <c r="T27" s="392"/>
      <c r="U27" s="535" t="s">
        <v>573</v>
      </c>
      <c r="V27" s="392"/>
    </row>
    <row r="28" spans="2:22" ht="60" x14ac:dyDescent="0.3">
      <c r="B28" s="398" t="s">
        <v>670</v>
      </c>
      <c r="C28" s="391"/>
      <c r="D28" s="392"/>
      <c r="E28" s="37" t="s">
        <v>575</v>
      </c>
      <c r="F28" s="37" t="s">
        <v>110</v>
      </c>
      <c r="G28" s="37" t="s">
        <v>111</v>
      </c>
      <c r="H28" s="37" t="s">
        <v>586</v>
      </c>
      <c r="I28" s="146" t="s">
        <v>575</v>
      </c>
      <c r="J28" s="146" t="s">
        <v>111</v>
      </c>
      <c r="K28" s="146" t="s">
        <v>575</v>
      </c>
      <c r="L28" s="146" t="s">
        <v>111</v>
      </c>
      <c r="M28" s="146" t="s">
        <v>575</v>
      </c>
      <c r="N28" s="146" t="s">
        <v>111</v>
      </c>
      <c r="O28" s="146" t="s">
        <v>575</v>
      </c>
      <c r="P28" s="146" t="s">
        <v>111</v>
      </c>
      <c r="Q28" s="146" t="s">
        <v>575</v>
      </c>
      <c r="R28" s="146" t="s">
        <v>111</v>
      </c>
      <c r="S28" s="146" t="s">
        <v>575</v>
      </c>
      <c r="T28" s="146" t="s">
        <v>111</v>
      </c>
      <c r="U28" s="146" t="s">
        <v>575</v>
      </c>
      <c r="V28" s="146" t="s">
        <v>111</v>
      </c>
    </row>
    <row r="29" spans="2:22" x14ac:dyDescent="0.3">
      <c r="B29" s="91" t="s">
        <v>659</v>
      </c>
      <c r="C29" s="567" t="s">
        <v>2</v>
      </c>
      <c r="D29" s="349"/>
      <c r="E29" s="180">
        <v>3455</v>
      </c>
      <c r="F29" s="183">
        <v>1.6294787083020901E-2</v>
      </c>
      <c r="G29" s="182">
        <v>7017487.0099999998</v>
      </c>
      <c r="H29" s="183">
        <v>1.78773333781903E-3</v>
      </c>
      <c r="I29" s="172">
        <v>3366</v>
      </c>
      <c r="J29" s="171">
        <v>6739784.6299999999</v>
      </c>
      <c r="K29" s="172">
        <v>89</v>
      </c>
      <c r="L29" s="171">
        <v>277702.38</v>
      </c>
      <c r="M29" s="172">
        <v>0</v>
      </c>
      <c r="N29" s="171">
        <v>0</v>
      </c>
      <c r="O29" s="204">
        <v>54</v>
      </c>
      <c r="P29" s="182">
        <v>118686.35</v>
      </c>
      <c r="Q29" s="204">
        <v>3401</v>
      </c>
      <c r="R29" s="182">
        <v>6898800.6600000001</v>
      </c>
      <c r="S29" s="204">
        <v>3356</v>
      </c>
      <c r="T29" s="182">
        <v>6777407.6399999997</v>
      </c>
      <c r="U29" s="204">
        <v>99</v>
      </c>
      <c r="V29" s="182">
        <v>240079.37</v>
      </c>
    </row>
    <row r="30" spans="2:22" x14ac:dyDescent="0.3">
      <c r="B30" s="165" t="s">
        <v>660</v>
      </c>
      <c r="C30" s="561" t="s">
        <v>2</v>
      </c>
      <c r="D30" s="349"/>
      <c r="E30" s="178">
        <v>13304</v>
      </c>
      <c r="F30" s="40">
        <v>6.27455419254732E-2</v>
      </c>
      <c r="G30" s="41">
        <v>65267286.670000002</v>
      </c>
      <c r="H30" s="40">
        <v>1.66271065529126E-2</v>
      </c>
      <c r="I30" s="168">
        <v>9105</v>
      </c>
      <c r="J30" s="169">
        <v>38507306.32</v>
      </c>
      <c r="K30" s="168">
        <v>4191</v>
      </c>
      <c r="L30" s="169">
        <v>26716480.289999999</v>
      </c>
      <c r="M30" s="168">
        <v>8</v>
      </c>
      <c r="N30" s="169">
        <v>43500.06</v>
      </c>
      <c r="O30" s="202">
        <v>234</v>
      </c>
      <c r="P30" s="203">
        <v>901401.91</v>
      </c>
      <c r="Q30" s="202">
        <v>13070</v>
      </c>
      <c r="R30" s="203">
        <v>64365884.759999998</v>
      </c>
      <c r="S30" s="202">
        <v>12989</v>
      </c>
      <c r="T30" s="203">
        <v>63776879.539999999</v>
      </c>
      <c r="U30" s="202">
        <v>315</v>
      </c>
      <c r="V30" s="203">
        <v>1490407.13</v>
      </c>
    </row>
    <row r="31" spans="2:22" x14ac:dyDescent="0.3">
      <c r="B31" s="91" t="s">
        <v>661</v>
      </c>
      <c r="C31" s="567" t="s">
        <v>2</v>
      </c>
      <c r="D31" s="349"/>
      <c r="E31" s="180">
        <v>31993</v>
      </c>
      <c r="F31" s="183">
        <v>0.150888313501328</v>
      </c>
      <c r="G31" s="182">
        <v>299146053.25999999</v>
      </c>
      <c r="H31" s="183">
        <v>7.62086729234841E-2</v>
      </c>
      <c r="I31" s="172">
        <v>8469</v>
      </c>
      <c r="J31" s="171">
        <v>64052908.25</v>
      </c>
      <c r="K31" s="172">
        <v>23480</v>
      </c>
      <c r="L31" s="171">
        <v>234674723.47</v>
      </c>
      <c r="M31" s="172">
        <v>44</v>
      </c>
      <c r="N31" s="171">
        <v>418421.54</v>
      </c>
      <c r="O31" s="204">
        <v>5490</v>
      </c>
      <c r="P31" s="182">
        <v>44767322.280000001</v>
      </c>
      <c r="Q31" s="204">
        <v>26503</v>
      </c>
      <c r="R31" s="182">
        <v>254378730.97999999</v>
      </c>
      <c r="S31" s="204">
        <v>31301</v>
      </c>
      <c r="T31" s="182">
        <v>293803207.56</v>
      </c>
      <c r="U31" s="204">
        <v>692</v>
      </c>
      <c r="V31" s="182">
        <v>5342845.7</v>
      </c>
    </row>
    <row r="32" spans="2:22" x14ac:dyDescent="0.3">
      <c r="B32" s="165" t="s">
        <v>662</v>
      </c>
      <c r="C32" s="561" t="s">
        <v>2</v>
      </c>
      <c r="D32" s="349"/>
      <c r="E32" s="178">
        <v>50008</v>
      </c>
      <c r="F32" s="40">
        <v>0.23585230461583401</v>
      </c>
      <c r="G32" s="41">
        <v>669594066.64999998</v>
      </c>
      <c r="H32" s="40">
        <v>0.17058180999126901</v>
      </c>
      <c r="I32" s="168">
        <v>4672</v>
      </c>
      <c r="J32" s="169">
        <v>50274219.039999999</v>
      </c>
      <c r="K32" s="168">
        <v>45177</v>
      </c>
      <c r="L32" s="169">
        <v>617245982.33000004</v>
      </c>
      <c r="M32" s="168">
        <v>159</v>
      </c>
      <c r="N32" s="169">
        <v>2073865.28</v>
      </c>
      <c r="O32" s="202">
        <v>22121</v>
      </c>
      <c r="P32" s="203">
        <v>280335574.05000001</v>
      </c>
      <c r="Q32" s="202">
        <v>27887</v>
      </c>
      <c r="R32" s="203">
        <v>389258492.60000002</v>
      </c>
      <c r="S32" s="202">
        <v>48790</v>
      </c>
      <c r="T32" s="203">
        <v>656385266.26999998</v>
      </c>
      <c r="U32" s="202">
        <v>1218</v>
      </c>
      <c r="V32" s="203">
        <v>13208800.380000001</v>
      </c>
    </row>
    <row r="33" spans="2:22" x14ac:dyDescent="0.3">
      <c r="B33" s="91" t="s">
        <v>663</v>
      </c>
      <c r="C33" s="567" t="s">
        <v>2</v>
      </c>
      <c r="D33" s="349"/>
      <c r="E33" s="180">
        <v>42504</v>
      </c>
      <c r="F33" s="183">
        <v>0.200461253307299</v>
      </c>
      <c r="G33" s="182">
        <v>725468389.03999996</v>
      </c>
      <c r="H33" s="183">
        <v>0.18481602071689099</v>
      </c>
      <c r="I33" s="172">
        <v>2345</v>
      </c>
      <c r="J33" s="171">
        <v>32426581.859999999</v>
      </c>
      <c r="K33" s="172">
        <v>39809</v>
      </c>
      <c r="L33" s="171">
        <v>687049218.65999997</v>
      </c>
      <c r="M33" s="172">
        <v>350</v>
      </c>
      <c r="N33" s="171">
        <v>5992588.5199999996</v>
      </c>
      <c r="O33" s="204">
        <v>26098</v>
      </c>
      <c r="P33" s="182">
        <v>431495734.04000002</v>
      </c>
      <c r="Q33" s="204">
        <v>16406</v>
      </c>
      <c r="R33" s="182">
        <v>293972655</v>
      </c>
      <c r="S33" s="204">
        <v>41009</v>
      </c>
      <c r="T33" s="182">
        <v>702487102.72000003</v>
      </c>
      <c r="U33" s="204">
        <v>1495</v>
      </c>
      <c r="V33" s="182">
        <v>22981286.32</v>
      </c>
    </row>
    <row r="34" spans="2:22" x14ac:dyDescent="0.3">
      <c r="B34" s="165" t="s">
        <v>671</v>
      </c>
      <c r="C34" s="561" t="s">
        <v>2</v>
      </c>
      <c r="D34" s="349"/>
      <c r="E34" s="178">
        <v>28563</v>
      </c>
      <c r="F34" s="40">
        <v>0.134711433705449</v>
      </c>
      <c r="G34" s="41">
        <v>594821279.60000002</v>
      </c>
      <c r="H34" s="40">
        <v>0.151533138582196</v>
      </c>
      <c r="I34" s="168">
        <v>1358</v>
      </c>
      <c r="J34" s="169">
        <v>22962307.059999999</v>
      </c>
      <c r="K34" s="168">
        <v>26686</v>
      </c>
      <c r="L34" s="169">
        <v>560983401.14999998</v>
      </c>
      <c r="M34" s="168">
        <v>519</v>
      </c>
      <c r="N34" s="169">
        <v>10875571.390000001</v>
      </c>
      <c r="O34" s="202">
        <v>19990</v>
      </c>
      <c r="P34" s="203">
        <v>406823420.93000001</v>
      </c>
      <c r="Q34" s="202">
        <v>8573</v>
      </c>
      <c r="R34" s="203">
        <v>187997858.66999999</v>
      </c>
      <c r="S34" s="202">
        <v>26956</v>
      </c>
      <c r="T34" s="203">
        <v>563157584.60000002</v>
      </c>
      <c r="U34" s="202">
        <v>1607</v>
      </c>
      <c r="V34" s="203">
        <v>31663695</v>
      </c>
    </row>
    <row r="35" spans="2:22" x14ac:dyDescent="0.3">
      <c r="B35" s="91" t="s">
        <v>665</v>
      </c>
      <c r="C35" s="567" t="s">
        <v>2</v>
      </c>
      <c r="D35" s="349"/>
      <c r="E35" s="180">
        <v>42204</v>
      </c>
      <c r="F35" s="183">
        <v>0.19904636586159599</v>
      </c>
      <c r="G35" s="182">
        <v>1564039886.0799999</v>
      </c>
      <c r="H35" s="183">
        <v>0.39844551789542798</v>
      </c>
      <c r="I35" s="172">
        <v>2220</v>
      </c>
      <c r="J35" s="171">
        <v>65690360.549999997</v>
      </c>
      <c r="K35" s="172">
        <v>38964</v>
      </c>
      <c r="L35" s="171">
        <v>1467039794.2</v>
      </c>
      <c r="M35" s="172">
        <v>1020</v>
      </c>
      <c r="N35" s="171">
        <v>31309731.329999998</v>
      </c>
      <c r="O35" s="204">
        <v>30094</v>
      </c>
      <c r="P35" s="182">
        <v>1081443330.4400001</v>
      </c>
      <c r="Q35" s="204">
        <v>12110</v>
      </c>
      <c r="R35" s="182">
        <v>482596555.63999999</v>
      </c>
      <c r="S35" s="204">
        <v>36005</v>
      </c>
      <c r="T35" s="182">
        <v>1269579639.6099999</v>
      </c>
      <c r="U35" s="204">
        <v>6199</v>
      </c>
      <c r="V35" s="182">
        <v>294460246.47000003</v>
      </c>
    </row>
    <row r="36" spans="2:22" x14ac:dyDescent="0.3">
      <c r="B36" s="173" t="s">
        <v>115</v>
      </c>
      <c r="C36" s="574" t="s">
        <v>2</v>
      </c>
      <c r="D36" s="391"/>
      <c r="E36" s="184">
        <v>212031</v>
      </c>
      <c r="F36" s="185">
        <v>1</v>
      </c>
      <c r="G36" s="186">
        <v>3925354448.3099999</v>
      </c>
      <c r="H36" s="185">
        <v>1</v>
      </c>
      <c r="I36" s="176">
        <v>31535</v>
      </c>
      <c r="J36" s="177">
        <v>280653467.70999998</v>
      </c>
      <c r="K36" s="176">
        <v>178396</v>
      </c>
      <c r="L36" s="177">
        <v>3593987302.48</v>
      </c>
      <c r="M36" s="176">
        <v>2100</v>
      </c>
      <c r="N36" s="177">
        <v>50713678.119999997</v>
      </c>
      <c r="O36" s="205">
        <v>104081</v>
      </c>
      <c r="P36" s="206">
        <v>2245885470</v>
      </c>
      <c r="Q36" s="205">
        <v>107950</v>
      </c>
      <c r="R36" s="206">
        <v>1679468978.3099999</v>
      </c>
      <c r="S36" s="205">
        <v>200406</v>
      </c>
      <c r="T36" s="206">
        <v>3555967087.9400001</v>
      </c>
      <c r="U36" s="205">
        <v>11625</v>
      </c>
      <c r="V36" s="206">
        <v>369387360.37</v>
      </c>
    </row>
    <row r="37" spans="2:22" x14ac:dyDescent="0.3">
      <c r="B37" s="144" t="s">
        <v>2</v>
      </c>
      <c r="C37" s="538" t="s">
        <v>2</v>
      </c>
      <c r="D37" s="349"/>
      <c r="E37" s="145" t="s">
        <v>2</v>
      </c>
      <c r="F37" s="145" t="s">
        <v>2</v>
      </c>
      <c r="G37" s="145" t="s">
        <v>2</v>
      </c>
      <c r="H37" s="145" t="s">
        <v>2</v>
      </c>
      <c r="I37" s="145" t="s">
        <v>2</v>
      </c>
      <c r="J37" s="145" t="s">
        <v>2</v>
      </c>
      <c r="K37" s="145" t="s">
        <v>2</v>
      </c>
      <c r="L37" s="145" t="s">
        <v>2</v>
      </c>
      <c r="M37" s="145" t="s">
        <v>2</v>
      </c>
      <c r="N37" s="145" t="s">
        <v>2</v>
      </c>
      <c r="O37" s="145" t="s">
        <v>2</v>
      </c>
      <c r="P37" s="145" t="s">
        <v>2</v>
      </c>
      <c r="Q37" s="145" t="s">
        <v>2</v>
      </c>
      <c r="R37" s="145" t="s">
        <v>2</v>
      </c>
      <c r="S37" s="145" t="s">
        <v>2</v>
      </c>
      <c r="T37" s="145" t="s">
        <v>2</v>
      </c>
      <c r="U37" s="145" t="s">
        <v>2</v>
      </c>
      <c r="V37" s="145" t="s">
        <v>2</v>
      </c>
    </row>
    <row r="38" spans="2:22" x14ac:dyDescent="0.3">
      <c r="B38" s="637" t="s">
        <v>666</v>
      </c>
      <c r="C38" s="391"/>
      <c r="D38" s="391"/>
      <c r="E38" s="207" t="s">
        <v>2</v>
      </c>
      <c r="F38" s="145" t="s">
        <v>2</v>
      </c>
      <c r="G38" s="145" t="s">
        <v>2</v>
      </c>
      <c r="H38" s="145" t="s">
        <v>2</v>
      </c>
      <c r="I38" s="145" t="s">
        <v>2</v>
      </c>
      <c r="J38" s="145" t="s">
        <v>2</v>
      </c>
      <c r="K38" s="145" t="s">
        <v>2</v>
      </c>
      <c r="L38" s="145" t="s">
        <v>2</v>
      </c>
      <c r="M38" s="145" t="s">
        <v>2</v>
      </c>
      <c r="N38" s="145" t="s">
        <v>2</v>
      </c>
      <c r="O38" s="145" t="s">
        <v>2</v>
      </c>
      <c r="P38" s="145" t="s">
        <v>2</v>
      </c>
      <c r="Q38" s="145" t="s">
        <v>2</v>
      </c>
      <c r="R38" s="145" t="s">
        <v>2</v>
      </c>
      <c r="S38" s="145" t="s">
        <v>2</v>
      </c>
      <c r="T38" s="145" t="s">
        <v>2</v>
      </c>
      <c r="U38" s="145" t="s">
        <v>2</v>
      </c>
      <c r="V38" s="145" t="s">
        <v>2</v>
      </c>
    </row>
    <row r="39" spans="2:22" x14ac:dyDescent="0.3">
      <c r="B39" s="638" t="s">
        <v>672</v>
      </c>
      <c r="C39" s="391"/>
      <c r="D39" s="391"/>
      <c r="E39" s="55">
        <v>1500</v>
      </c>
      <c r="F39" s="145" t="s">
        <v>2</v>
      </c>
      <c r="G39" s="145" t="s">
        <v>2</v>
      </c>
      <c r="H39" s="145" t="s">
        <v>2</v>
      </c>
      <c r="I39" s="145" t="s">
        <v>2</v>
      </c>
      <c r="J39" s="145" t="s">
        <v>2</v>
      </c>
      <c r="K39" s="145" t="s">
        <v>2</v>
      </c>
      <c r="L39" s="145" t="s">
        <v>2</v>
      </c>
      <c r="M39" s="145" t="s">
        <v>2</v>
      </c>
      <c r="N39" s="145" t="s">
        <v>2</v>
      </c>
      <c r="O39" s="145" t="s">
        <v>2</v>
      </c>
      <c r="P39" s="145" t="s">
        <v>2</v>
      </c>
      <c r="Q39" s="145" t="s">
        <v>2</v>
      </c>
      <c r="R39" s="145" t="s">
        <v>2</v>
      </c>
      <c r="S39" s="145" t="s">
        <v>2</v>
      </c>
      <c r="T39" s="145" t="s">
        <v>2</v>
      </c>
      <c r="U39" s="145" t="s">
        <v>2</v>
      </c>
      <c r="V39" s="145" t="s">
        <v>2</v>
      </c>
    </row>
    <row r="40" spans="2:22" x14ac:dyDescent="0.3">
      <c r="B40" s="639" t="s">
        <v>673</v>
      </c>
      <c r="C40" s="391"/>
      <c r="D40" s="391"/>
      <c r="E40" s="52">
        <v>382875</v>
      </c>
      <c r="F40" s="145" t="s">
        <v>2</v>
      </c>
      <c r="G40" s="145" t="s">
        <v>2</v>
      </c>
      <c r="H40" s="145" t="s">
        <v>2</v>
      </c>
      <c r="I40" s="145" t="s">
        <v>2</v>
      </c>
      <c r="J40" s="145" t="s">
        <v>2</v>
      </c>
      <c r="K40" s="145" t="s">
        <v>2</v>
      </c>
      <c r="L40" s="145" t="s">
        <v>2</v>
      </c>
      <c r="M40" s="145" t="s">
        <v>2</v>
      </c>
      <c r="N40" s="145" t="s">
        <v>2</v>
      </c>
      <c r="O40" s="145" t="s">
        <v>2</v>
      </c>
      <c r="P40" s="145" t="s">
        <v>2</v>
      </c>
      <c r="Q40" s="145" t="s">
        <v>2</v>
      </c>
      <c r="R40" s="145" t="s">
        <v>2</v>
      </c>
      <c r="S40" s="145" t="s">
        <v>2</v>
      </c>
      <c r="T40" s="145" t="s">
        <v>2</v>
      </c>
      <c r="U40" s="145" t="s">
        <v>2</v>
      </c>
      <c r="V40" s="145" t="s">
        <v>2</v>
      </c>
    </row>
    <row r="41" spans="2:22" x14ac:dyDescent="0.3">
      <c r="B41" s="638" t="s">
        <v>674</v>
      </c>
      <c r="C41" s="391"/>
      <c r="D41" s="391"/>
      <c r="E41" s="55">
        <v>24104.483570313299</v>
      </c>
      <c r="F41" s="145" t="s">
        <v>2</v>
      </c>
      <c r="G41" s="145" t="s">
        <v>2</v>
      </c>
      <c r="H41" s="145" t="s">
        <v>2</v>
      </c>
      <c r="I41" s="145" t="s">
        <v>2</v>
      </c>
      <c r="J41" s="145" t="s">
        <v>2</v>
      </c>
      <c r="K41" s="145" t="s">
        <v>2</v>
      </c>
      <c r="L41" s="145" t="s">
        <v>2</v>
      </c>
      <c r="M41" s="145" t="s">
        <v>2</v>
      </c>
      <c r="N41" s="145" t="s">
        <v>2</v>
      </c>
      <c r="O41" s="145" t="s">
        <v>2</v>
      </c>
      <c r="P41" s="145" t="s">
        <v>2</v>
      </c>
      <c r="Q41" s="145" t="s">
        <v>2</v>
      </c>
      <c r="R41" s="145" t="s">
        <v>2</v>
      </c>
      <c r="S41" s="145" t="s">
        <v>2</v>
      </c>
      <c r="T41" s="145" t="s">
        <v>2</v>
      </c>
      <c r="U41" s="145" t="s">
        <v>2</v>
      </c>
      <c r="V41" s="145" t="s">
        <v>2</v>
      </c>
    </row>
    <row r="42" spans="2:22" x14ac:dyDescent="0.3">
      <c r="B42" s="49" t="s">
        <v>2</v>
      </c>
      <c r="C42" s="633" t="s">
        <v>2</v>
      </c>
      <c r="D42" s="349"/>
      <c r="E42" s="145" t="s">
        <v>2</v>
      </c>
      <c r="F42" s="145" t="s">
        <v>2</v>
      </c>
      <c r="G42" s="145" t="s">
        <v>2</v>
      </c>
      <c r="H42" s="145" t="s">
        <v>2</v>
      </c>
      <c r="I42" s="145" t="s">
        <v>2</v>
      </c>
      <c r="J42" s="145" t="s">
        <v>2</v>
      </c>
      <c r="K42" s="145" t="s">
        <v>2</v>
      </c>
      <c r="L42" s="145" t="s">
        <v>2</v>
      </c>
      <c r="M42" s="145" t="s">
        <v>2</v>
      </c>
      <c r="N42" s="145" t="s">
        <v>2</v>
      </c>
      <c r="O42" s="145" t="s">
        <v>2</v>
      </c>
      <c r="P42" s="145" t="s">
        <v>2</v>
      </c>
      <c r="Q42" s="145" t="s">
        <v>2</v>
      </c>
      <c r="R42" s="145" t="s">
        <v>2</v>
      </c>
      <c r="S42" s="145" t="s">
        <v>2</v>
      </c>
      <c r="T42" s="145" t="s">
        <v>2</v>
      </c>
      <c r="U42" s="145" t="s">
        <v>2</v>
      </c>
      <c r="V42" s="145" t="s">
        <v>2</v>
      </c>
    </row>
    <row r="43" spans="2:22" x14ac:dyDescent="0.3">
      <c r="B43" s="144" t="s">
        <v>2</v>
      </c>
      <c r="C43" s="538" t="s">
        <v>2</v>
      </c>
      <c r="D43" s="349"/>
      <c r="E43" s="145" t="s">
        <v>2</v>
      </c>
      <c r="F43" s="145" t="s">
        <v>2</v>
      </c>
      <c r="G43" s="145" t="s">
        <v>2</v>
      </c>
      <c r="H43" s="145" t="s">
        <v>2</v>
      </c>
      <c r="I43" s="145" t="s">
        <v>2</v>
      </c>
      <c r="J43" s="145" t="s">
        <v>2</v>
      </c>
      <c r="K43" s="145" t="s">
        <v>2</v>
      </c>
      <c r="L43" s="145" t="s">
        <v>2</v>
      </c>
      <c r="M43" s="145" t="s">
        <v>2</v>
      </c>
      <c r="N43" s="145" t="s">
        <v>2</v>
      </c>
      <c r="O43" s="145" t="s">
        <v>2</v>
      </c>
      <c r="P43" s="145" t="s">
        <v>2</v>
      </c>
      <c r="Q43" s="145" t="s">
        <v>2</v>
      </c>
      <c r="R43" s="145" t="s">
        <v>2</v>
      </c>
      <c r="S43" s="145" t="s">
        <v>2</v>
      </c>
      <c r="T43" s="145" t="s">
        <v>2</v>
      </c>
      <c r="U43" s="145" t="s">
        <v>2</v>
      </c>
      <c r="V43" s="145" t="s">
        <v>2</v>
      </c>
    </row>
    <row r="44" spans="2:22" x14ac:dyDescent="0.3">
      <c r="B44" s="201" t="s">
        <v>2</v>
      </c>
      <c r="C44" s="630" t="s">
        <v>2</v>
      </c>
      <c r="D44" s="349"/>
      <c r="E44" s="636" t="s">
        <v>646</v>
      </c>
      <c r="F44" s="552"/>
      <c r="G44" s="552"/>
      <c r="H44" s="553"/>
      <c r="I44" s="535" t="s">
        <v>565</v>
      </c>
      <c r="J44" s="391"/>
      <c r="K44" s="391"/>
      <c r="L44" s="391"/>
      <c r="M44" s="391"/>
      <c r="N44" s="392"/>
      <c r="O44" s="535" t="s">
        <v>108</v>
      </c>
      <c r="P44" s="391"/>
      <c r="Q44" s="391"/>
      <c r="R44" s="392"/>
      <c r="S44" s="535" t="s">
        <v>566</v>
      </c>
      <c r="T44" s="391"/>
      <c r="U44" s="391"/>
      <c r="V44" s="392"/>
    </row>
    <row r="45" spans="2:22" ht="18" customHeight="1" x14ac:dyDescent="0.3">
      <c r="C45" s="630" t="s">
        <v>2</v>
      </c>
      <c r="D45" s="349"/>
      <c r="E45" s="632" t="s">
        <v>2</v>
      </c>
      <c r="F45" s="349"/>
      <c r="G45" s="349"/>
      <c r="H45" s="359"/>
      <c r="I45" s="535" t="s">
        <v>567</v>
      </c>
      <c r="J45" s="392"/>
      <c r="K45" s="535" t="s">
        <v>568</v>
      </c>
      <c r="L45" s="392"/>
      <c r="M45" s="535" t="s">
        <v>569</v>
      </c>
      <c r="N45" s="392"/>
      <c r="O45" s="535" t="s">
        <v>570</v>
      </c>
      <c r="P45" s="392"/>
      <c r="Q45" s="535" t="s">
        <v>571</v>
      </c>
      <c r="R45" s="392"/>
      <c r="S45" s="535" t="s">
        <v>572</v>
      </c>
      <c r="T45" s="392"/>
      <c r="U45" s="535" t="s">
        <v>573</v>
      </c>
      <c r="V45" s="392"/>
    </row>
    <row r="46" spans="2:22" ht="60" x14ac:dyDescent="0.3">
      <c r="B46" s="398" t="s">
        <v>675</v>
      </c>
      <c r="C46" s="391"/>
      <c r="D46" s="392"/>
      <c r="E46" s="37" t="s">
        <v>575</v>
      </c>
      <c r="F46" s="37" t="s">
        <v>110</v>
      </c>
      <c r="G46" s="37" t="s">
        <v>111</v>
      </c>
      <c r="H46" s="37" t="s">
        <v>586</v>
      </c>
      <c r="I46" s="146" t="s">
        <v>575</v>
      </c>
      <c r="J46" s="146" t="s">
        <v>111</v>
      </c>
      <c r="K46" s="146" t="s">
        <v>575</v>
      </c>
      <c r="L46" s="146" t="s">
        <v>111</v>
      </c>
      <c r="M46" s="146" t="s">
        <v>575</v>
      </c>
      <c r="N46" s="146" t="s">
        <v>111</v>
      </c>
      <c r="O46" s="146" t="s">
        <v>575</v>
      </c>
      <c r="P46" s="146" t="s">
        <v>111</v>
      </c>
      <c r="Q46" s="146" t="s">
        <v>575</v>
      </c>
      <c r="R46" s="146" t="s">
        <v>111</v>
      </c>
      <c r="S46" s="146" t="s">
        <v>575</v>
      </c>
      <c r="T46" s="146" t="s">
        <v>111</v>
      </c>
      <c r="U46" s="146" t="s">
        <v>575</v>
      </c>
      <c r="V46" s="146" t="s">
        <v>111</v>
      </c>
    </row>
    <row r="47" spans="2:22" x14ac:dyDescent="0.3">
      <c r="B47" s="165" t="s">
        <v>659</v>
      </c>
      <c r="C47" s="561" t="s">
        <v>2</v>
      </c>
      <c r="D47" s="349"/>
      <c r="E47" s="178">
        <v>24906</v>
      </c>
      <c r="F47" s="40">
        <v>0.11746395574232101</v>
      </c>
      <c r="G47" s="41">
        <v>33425285.649999999</v>
      </c>
      <c r="H47" s="40">
        <v>8.5152273737702198E-3</v>
      </c>
      <c r="I47" s="168">
        <v>12462</v>
      </c>
      <c r="J47" s="169">
        <v>28125105.100000001</v>
      </c>
      <c r="K47" s="168">
        <v>12386</v>
      </c>
      <c r="L47" s="169">
        <v>5260756.47</v>
      </c>
      <c r="M47" s="168">
        <v>58</v>
      </c>
      <c r="N47" s="169">
        <v>39424.080000000002</v>
      </c>
      <c r="O47" s="202">
        <v>7435</v>
      </c>
      <c r="P47" s="203">
        <v>2272877.65</v>
      </c>
      <c r="Q47" s="202">
        <v>17471</v>
      </c>
      <c r="R47" s="203">
        <v>31152408</v>
      </c>
      <c r="S47" s="202">
        <v>23961</v>
      </c>
      <c r="T47" s="203">
        <v>31166084.75</v>
      </c>
      <c r="U47" s="202">
        <v>945</v>
      </c>
      <c r="V47" s="203">
        <v>2259200.9</v>
      </c>
    </row>
    <row r="48" spans="2:22" x14ac:dyDescent="0.3">
      <c r="B48" s="91" t="s">
        <v>660</v>
      </c>
      <c r="C48" s="567" t="s">
        <v>2</v>
      </c>
      <c r="D48" s="349"/>
      <c r="E48" s="180">
        <v>24132</v>
      </c>
      <c r="F48" s="183">
        <v>0.11381354613240501</v>
      </c>
      <c r="G48" s="182">
        <v>191837105.09</v>
      </c>
      <c r="H48" s="183">
        <v>4.8871282228434801E-2</v>
      </c>
      <c r="I48" s="172">
        <v>9304</v>
      </c>
      <c r="J48" s="171">
        <v>70115548.700000003</v>
      </c>
      <c r="K48" s="172">
        <v>14780</v>
      </c>
      <c r="L48" s="171">
        <v>121340666.5</v>
      </c>
      <c r="M48" s="172">
        <v>48</v>
      </c>
      <c r="N48" s="171">
        <v>380889.89</v>
      </c>
      <c r="O48" s="204">
        <v>4911</v>
      </c>
      <c r="P48" s="182">
        <v>38796152.710000001</v>
      </c>
      <c r="Q48" s="204">
        <v>19221</v>
      </c>
      <c r="R48" s="182">
        <v>153040952.38</v>
      </c>
      <c r="S48" s="204">
        <v>23057</v>
      </c>
      <c r="T48" s="182">
        <v>183798028.34999999</v>
      </c>
      <c r="U48" s="204">
        <v>1075</v>
      </c>
      <c r="V48" s="182">
        <v>8039076.7400000002</v>
      </c>
    </row>
    <row r="49" spans="2:22" x14ac:dyDescent="0.3">
      <c r="B49" s="165" t="s">
        <v>661</v>
      </c>
      <c r="C49" s="561" t="s">
        <v>2</v>
      </c>
      <c r="D49" s="349"/>
      <c r="E49" s="178">
        <v>45139</v>
      </c>
      <c r="F49" s="40">
        <v>0.21288868137206399</v>
      </c>
      <c r="G49" s="41">
        <v>579577748.33000004</v>
      </c>
      <c r="H49" s="40">
        <v>0.14764978703503501</v>
      </c>
      <c r="I49" s="168">
        <v>5097</v>
      </c>
      <c r="J49" s="169">
        <v>64158010.649999999</v>
      </c>
      <c r="K49" s="168">
        <v>39832</v>
      </c>
      <c r="L49" s="169">
        <v>512755181.10000002</v>
      </c>
      <c r="M49" s="168">
        <v>210</v>
      </c>
      <c r="N49" s="169">
        <v>2664556.58</v>
      </c>
      <c r="O49" s="202">
        <v>16587</v>
      </c>
      <c r="P49" s="203">
        <v>207227417.24000001</v>
      </c>
      <c r="Q49" s="202">
        <v>28552</v>
      </c>
      <c r="R49" s="203">
        <v>372350331.08999997</v>
      </c>
      <c r="S49" s="202">
        <v>43968</v>
      </c>
      <c r="T49" s="203">
        <v>564867834.20000005</v>
      </c>
      <c r="U49" s="202">
        <v>1171</v>
      </c>
      <c r="V49" s="203">
        <v>14709914.130000001</v>
      </c>
    </row>
    <row r="50" spans="2:22" x14ac:dyDescent="0.3">
      <c r="B50" s="91" t="s">
        <v>662</v>
      </c>
      <c r="C50" s="567" t="s">
        <v>2</v>
      </c>
      <c r="D50" s="349"/>
      <c r="E50" s="180">
        <v>46739</v>
      </c>
      <c r="F50" s="183">
        <v>0.22043474774915001</v>
      </c>
      <c r="G50" s="182">
        <v>817647682.54999995</v>
      </c>
      <c r="H50" s="183">
        <v>0.20829907039401899</v>
      </c>
      <c r="I50" s="172">
        <v>2253</v>
      </c>
      <c r="J50" s="171">
        <v>39832472.719999999</v>
      </c>
      <c r="K50" s="172">
        <v>44065</v>
      </c>
      <c r="L50" s="171">
        <v>770604862.87</v>
      </c>
      <c r="M50" s="172">
        <v>421</v>
      </c>
      <c r="N50" s="171">
        <v>7210346.96</v>
      </c>
      <c r="O50" s="204">
        <v>26435</v>
      </c>
      <c r="P50" s="182">
        <v>450496712.64999998</v>
      </c>
      <c r="Q50" s="204">
        <v>20304</v>
      </c>
      <c r="R50" s="182">
        <v>367150969.89999998</v>
      </c>
      <c r="S50" s="204">
        <v>45215</v>
      </c>
      <c r="T50" s="182">
        <v>790955312.82000005</v>
      </c>
      <c r="U50" s="204">
        <v>1524</v>
      </c>
      <c r="V50" s="182">
        <v>26692369.73</v>
      </c>
    </row>
    <row r="51" spans="2:22" x14ac:dyDescent="0.3">
      <c r="B51" s="165" t="s">
        <v>663</v>
      </c>
      <c r="C51" s="561" t="s">
        <v>2</v>
      </c>
      <c r="D51" s="349"/>
      <c r="E51" s="178">
        <v>30027</v>
      </c>
      <c r="F51" s="40">
        <v>0.14161608444048299</v>
      </c>
      <c r="G51" s="41">
        <v>668953299.04999995</v>
      </c>
      <c r="H51" s="40">
        <v>0.17041857184081999</v>
      </c>
      <c r="I51" s="168">
        <v>976</v>
      </c>
      <c r="J51" s="169">
        <v>22289183.02</v>
      </c>
      <c r="K51" s="168">
        <v>28580</v>
      </c>
      <c r="L51" s="169">
        <v>636325667.74000001</v>
      </c>
      <c r="M51" s="168">
        <v>471</v>
      </c>
      <c r="N51" s="169">
        <v>10338448.289999999</v>
      </c>
      <c r="O51" s="202">
        <v>19926</v>
      </c>
      <c r="P51" s="203">
        <v>433472128.07999998</v>
      </c>
      <c r="Q51" s="202">
        <v>10101</v>
      </c>
      <c r="R51" s="203">
        <v>235481170.97</v>
      </c>
      <c r="S51" s="202">
        <v>28696</v>
      </c>
      <c r="T51" s="203">
        <v>639197254.78999996</v>
      </c>
      <c r="U51" s="202">
        <v>1331</v>
      </c>
      <c r="V51" s="203">
        <v>29756044.260000002</v>
      </c>
    </row>
    <row r="52" spans="2:22" x14ac:dyDescent="0.3">
      <c r="B52" s="91" t="s">
        <v>671</v>
      </c>
      <c r="C52" s="567" t="s">
        <v>2</v>
      </c>
      <c r="D52" s="349"/>
      <c r="E52" s="180">
        <v>16038</v>
      </c>
      <c r="F52" s="183">
        <v>7.5639882847319498E-2</v>
      </c>
      <c r="G52" s="182">
        <v>435723352.02999997</v>
      </c>
      <c r="H52" s="183">
        <v>0.111002294892782</v>
      </c>
      <c r="I52" s="172">
        <v>507</v>
      </c>
      <c r="J52" s="171">
        <v>13989638</v>
      </c>
      <c r="K52" s="172">
        <v>15136</v>
      </c>
      <c r="L52" s="171">
        <v>411129338.52999997</v>
      </c>
      <c r="M52" s="172">
        <v>395</v>
      </c>
      <c r="N52" s="171">
        <v>10604375.5</v>
      </c>
      <c r="O52" s="204">
        <v>11246</v>
      </c>
      <c r="P52" s="182">
        <v>299331059.33999997</v>
      </c>
      <c r="Q52" s="204">
        <v>4792</v>
      </c>
      <c r="R52" s="182">
        <v>136392292.69</v>
      </c>
      <c r="S52" s="204">
        <v>14908</v>
      </c>
      <c r="T52" s="182">
        <v>404827297.20999998</v>
      </c>
      <c r="U52" s="204">
        <v>1130</v>
      </c>
      <c r="V52" s="182">
        <v>30896054.82</v>
      </c>
    </row>
    <row r="53" spans="2:22" x14ac:dyDescent="0.3">
      <c r="B53" s="165" t="s">
        <v>665</v>
      </c>
      <c r="C53" s="561" t="s">
        <v>2</v>
      </c>
      <c r="D53" s="349"/>
      <c r="E53" s="178">
        <v>25050</v>
      </c>
      <c r="F53" s="40">
        <v>0.118143101716258</v>
      </c>
      <c r="G53" s="41">
        <v>1198189975.6099999</v>
      </c>
      <c r="H53" s="40">
        <v>0.30524376623513899</v>
      </c>
      <c r="I53" s="168">
        <v>936</v>
      </c>
      <c r="J53" s="169">
        <v>42143509.520000003</v>
      </c>
      <c r="K53" s="168">
        <v>23617</v>
      </c>
      <c r="L53" s="169">
        <v>1136570829.27</v>
      </c>
      <c r="M53" s="168">
        <v>497</v>
      </c>
      <c r="N53" s="169">
        <v>19475636.82</v>
      </c>
      <c r="O53" s="202">
        <v>17541</v>
      </c>
      <c r="P53" s="203">
        <v>814289122.33000004</v>
      </c>
      <c r="Q53" s="202">
        <v>7509</v>
      </c>
      <c r="R53" s="203">
        <v>383900853.27999997</v>
      </c>
      <c r="S53" s="202">
        <v>20601</v>
      </c>
      <c r="T53" s="203">
        <v>941155275.82000005</v>
      </c>
      <c r="U53" s="202">
        <v>4449</v>
      </c>
      <c r="V53" s="203">
        <v>257034699.78999999</v>
      </c>
    </row>
    <row r="54" spans="2:22" x14ac:dyDescent="0.3">
      <c r="B54" s="173" t="s">
        <v>115</v>
      </c>
      <c r="C54" s="574" t="s">
        <v>2</v>
      </c>
      <c r="D54" s="391"/>
      <c r="E54" s="184">
        <v>212031</v>
      </c>
      <c r="F54" s="185">
        <v>1</v>
      </c>
      <c r="G54" s="186">
        <v>3925354448.3099999</v>
      </c>
      <c r="H54" s="185">
        <v>1</v>
      </c>
      <c r="I54" s="176">
        <v>31535</v>
      </c>
      <c r="J54" s="177">
        <v>280653467.70999998</v>
      </c>
      <c r="K54" s="176">
        <v>178396</v>
      </c>
      <c r="L54" s="177">
        <v>3593987302.48</v>
      </c>
      <c r="M54" s="176">
        <v>2100</v>
      </c>
      <c r="N54" s="177">
        <v>50713678.119999997</v>
      </c>
      <c r="O54" s="205">
        <v>104081</v>
      </c>
      <c r="P54" s="206">
        <v>2245885470</v>
      </c>
      <c r="Q54" s="205">
        <v>107950</v>
      </c>
      <c r="R54" s="206">
        <v>1679468978.3099999</v>
      </c>
      <c r="S54" s="205">
        <v>200406</v>
      </c>
      <c r="T54" s="206">
        <v>3555967087.9400001</v>
      </c>
      <c r="U54" s="205">
        <v>11625</v>
      </c>
      <c r="V54" s="206">
        <v>369387360.37</v>
      </c>
    </row>
    <row r="55" spans="2:22" x14ac:dyDescent="0.3">
      <c r="B55" s="144" t="s">
        <v>2</v>
      </c>
      <c r="C55" s="538" t="s">
        <v>2</v>
      </c>
      <c r="D55" s="349"/>
      <c r="E55" s="145" t="s">
        <v>2</v>
      </c>
      <c r="F55" s="145" t="s">
        <v>2</v>
      </c>
      <c r="G55" s="145" t="s">
        <v>2</v>
      </c>
      <c r="H55" s="145" t="s">
        <v>2</v>
      </c>
      <c r="I55" s="145" t="s">
        <v>2</v>
      </c>
      <c r="J55" s="145" t="s">
        <v>2</v>
      </c>
      <c r="K55" s="145" t="s">
        <v>2</v>
      </c>
      <c r="L55" s="145" t="s">
        <v>2</v>
      </c>
      <c r="M55" s="145" t="s">
        <v>2</v>
      </c>
      <c r="N55" s="145" t="s">
        <v>2</v>
      </c>
      <c r="O55" s="145" t="s">
        <v>2</v>
      </c>
      <c r="P55" s="145" t="s">
        <v>2</v>
      </c>
      <c r="Q55" s="145" t="s">
        <v>2</v>
      </c>
      <c r="R55" s="145" t="s">
        <v>2</v>
      </c>
      <c r="S55" s="145" t="s">
        <v>2</v>
      </c>
      <c r="T55" s="145" t="s">
        <v>2</v>
      </c>
      <c r="U55" s="145" t="s">
        <v>2</v>
      </c>
      <c r="V55" s="145" t="s">
        <v>2</v>
      </c>
    </row>
    <row r="56" spans="2:22" x14ac:dyDescent="0.3">
      <c r="B56" s="637" t="s">
        <v>666</v>
      </c>
      <c r="C56" s="391"/>
      <c r="D56" s="391"/>
      <c r="E56" s="207" t="s">
        <v>2</v>
      </c>
      <c r="F56" s="145" t="s">
        <v>2</v>
      </c>
      <c r="G56" s="145" t="s">
        <v>2</v>
      </c>
      <c r="H56" s="145" t="s">
        <v>2</v>
      </c>
      <c r="I56" s="145" t="s">
        <v>2</v>
      </c>
      <c r="J56" s="145" t="s">
        <v>2</v>
      </c>
      <c r="K56" s="145" t="s">
        <v>2</v>
      </c>
      <c r="L56" s="145" t="s">
        <v>2</v>
      </c>
      <c r="M56" s="145" t="s">
        <v>2</v>
      </c>
      <c r="N56" s="145" t="s">
        <v>2</v>
      </c>
      <c r="O56" s="145" t="s">
        <v>2</v>
      </c>
      <c r="P56" s="145" t="s">
        <v>2</v>
      </c>
      <c r="Q56" s="145" t="s">
        <v>2</v>
      </c>
      <c r="R56" s="145" t="s">
        <v>2</v>
      </c>
      <c r="S56" s="145" t="s">
        <v>2</v>
      </c>
      <c r="T56" s="145" t="s">
        <v>2</v>
      </c>
      <c r="U56" s="145" t="s">
        <v>2</v>
      </c>
      <c r="V56" s="145" t="s">
        <v>2</v>
      </c>
    </row>
    <row r="57" spans="2:22" x14ac:dyDescent="0.3">
      <c r="B57" s="638" t="s">
        <v>676</v>
      </c>
      <c r="C57" s="391"/>
      <c r="D57" s="391"/>
      <c r="E57" s="55">
        <v>0</v>
      </c>
      <c r="F57" s="145" t="s">
        <v>2</v>
      </c>
      <c r="G57" s="145" t="s">
        <v>2</v>
      </c>
      <c r="H57" s="145" t="s">
        <v>2</v>
      </c>
      <c r="I57" s="145" t="s">
        <v>2</v>
      </c>
      <c r="J57" s="145" t="s">
        <v>2</v>
      </c>
      <c r="K57" s="145" t="s">
        <v>2</v>
      </c>
      <c r="L57" s="145" t="s">
        <v>2</v>
      </c>
      <c r="M57" s="145" t="s">
        <v>2</v>
      </c>
      <c r="N57" s="145" t="s">
        <v>2</v>
      </c>
      <c r="O57" s="145" t="s">
        <v>2</v>
      </c>
      <c r="P57" s="145" t="s">
        <v>2</v>
      </c>
      <c r="Q57" s="145" t="s">
        <v>2</v>
      </c>
      <c r="R57" s="145" t="s">
        <v>2</v>
      </c>
      <c r="S57" s="145" t="s">
        <v>2</v>
      </c>
      <c r="T57" s="145" t="s">
        <v>2</v>
      </c>
      <c r="U57" s="145" t="s">
        <v>2</v>
      </c>
      <c r="V57" s="145" t="s">
        <v>2</v>
      </c>
    </row>
    <row r="58" spans="2:22" x14ac:dyDescent="0.3">
      <c r="B58" s="639" t="s">
        <v>677</v>
      </c>
      <c r="C58" s="391"/>
      <c r="D58" s="391"/>
      <c r="E58" s="52">
        <v>345630.08</v>
      </c>
      <c r="F58" s="145" t="s">
        <v>2</v>
      </c>
      <c r="G58" s="145" t="s">
        <v>2</v>
      </c>
      <c r="H58" s="145" t="s">
        <v>2</v>
      </c>
      <c r="I58" s="145" t="s">
        <v>2</v>
      </c>
      <c r="J58" s="145" t="s">
        <v>2</v>
      </c>
      <c r="K58" s="145" t="s">
        <v>2</v>
      </c>
      <c r="L58" s="145" t="s">
        <v>2</v>
      </c>
      <c r="M58" s="145" t="s">
        <v>2</v>
      </c>
      <c r="N58" s="145" t="s">
        <v>2</v>
      </c>
      <c r="O58" s="145" t="s">
        <v>2</v>
      </c>
      <c r="P58" s="145" t="s">
        <v>2</v>
      </c>
      <c r="Q58" s="145" t="s">
        <v>2</v>
      </c>
      <c r="R58" s="145" t="s">
        <v>2</v>
      </c>
      <c r="S58" s="145" t="s">
        <v>2</v>
      </c>
      <c r="T58" s="145" t="s">
        <v>2</v>
      </c>
      <c r="U58" s="145" t="s">
        <v>2</v>
      </c>
      <c r="V58" s="145" t="s">
        <v>2</v>
      </c>
    </row>
    <row r="59" spans="2:22" x14ac:dyDescent="0.3">
      <c r="B59" s="638" t="s">
        <v>678</v>
      </c>
      <c r="C59" s="391"/>
      <c r="D59" s="391"/>
      <c r="E59" s="55">
        <v>18396.4106717994</v>
      </c>
      <c r="F59" s="145" t="s">
        <v>2</v>
      </c>
      <c r="G59" s="145" t="s">
        <v>2</v>
      </c>
      <c r="H59" s="145" t="s">
        <v>2</v>
      </c>
      <c r="I59" s="145" t="s">
        <v>2</v>
      </c>
      <c r="J59" s="145" t="s">
        <v>2</v>
      </c>
      <c r="K59" s="145" t="s">
        <v>2</v>
      </c>
      <c r="L59" s="145" t="s">
        <v>2</v>
      </c>
      <c r="M59" s="145" t="s">
        <v>2</v>
      </c>
      <c r="N59" s="145" t="s">
        <v>2</v>
      </c>
      <c r="O59" s="145" t="s">
        <v>2</v>
      </c>
      <c r="P59" s="145" t="s">
        <v>2</v>
      </c>
      <c r="Q59" s="145" t="s">
        <v>2</v>
      </c>
      <c r="R59" s="145" t="s">
        <v>2</v>
      </c>
      <c r="S59" s="145" t="s">
        <v>2</v>
      </c>
      <c r="T59" s="145" t="s">
        <v>2</v>
      </c>
      <c r="U59" s="145" t="s">
        <v>2</v>
      </c>
      <c r="V59" s="145" t="s">
        <v>2</v>
      </c>
    </row>
    <row r="60" spans="2:22" x14ac:dyDescent="0.3">
      <c r="B60" s="49" t="s">
        <v>2</v>
      </c>
      <c r="C60" s="633" t="s">
        <v>2</v>
      </c>
      <c r="D60" s="349"/>
      <c r="E60" s="145" t="s">
        <v>2</v>
      </c>
      <c r="F60" s="145" t="s">
        <v>2</v>
      </c>
      <c r="G60" s="145" t="s">
        <v>2</v>
      </c>
      <c r="H60" s="145" t="s">
        <v>2</v>
      </c>
      <c r="I60" s="145" t="s">
        <v>2</v>
      </c>
      <c r="J60" s="145" t="s">
        <v>2</v>
      </c>
      <c r="K60" s="145" t="s">
        <v>2</v>
      </c>
      <c r="L60" s="145" t="s">
        <v>2</v>
      </c>
      <c r="M60" s="145" t="s">
        <v>2</v>
      </c>
      <c r="N60" s="145" t="s">
        <v>2</v>
      </c>
      <c r="O60" s="145" t="s">
        <v>2</v>
      </c>
      <c r="P60" s="145" t="s">
        <v>2</v>
      </c>
      <c r="Q60" s="145" t="s">
        <v>2</v>
      </c>
      <c r="R60" s="145" t="s">
        <v>2</v>
      </c>
      <c r="S60" s="145" t="s">
        <v>2</v>
      </c>
      <c r="T60" s="145" t="s">
        <v>2</v>
      </c>
      <c r="U60" s="145" t="s">
        <v>2</v>
      </c>
      <c r="V60" s="145" t="s">
        <v>2</v>
      </c>
    </row>
  </sheetData>
  <mergeCells count="95">
    <mergeCell ref="B56:D56"/>
    <mergeCell ref="B57:D57"/>
    <mergeCell ref="B58:D58"/>
    <mergeCell ref="B59:D59"/>
    <mergeCell ref="C60:D60"/>
    <mergeCell ref="C51:D51"/>
    <mergeCell ref="C52:D52"/>
    <mergeCell ref="C53:D53"/>
    <mergeCell ref="C54:D54"/>
    <mergeCell ref="C55:D55"/>
    <mergeCell ref="B46:D46"/>
    <mergeCell ref="C47:D47"/>
    <mergeCell ref="C48:D48"/>
    <mergeCell ref="C49:D49"/>
    <mergeCell ref="C50:D50"/>
    <mergeCell ref="S44:V44"/>
    <mergeCell ref="C45:D45"/>
    <mergeCell ref="E45:H45"/>
    <mergeCell ref="I45:J45"/>
    <mergeCell ref="K45:L45"/>
    <mergeCell ref="M45:N45"/>
    <mergeCell ref="O45:P45"/>
    <mergeCell ref="Q45:R45"/>
    <mergeCell ref="S45:T45"/>
    <mergeCell ref="U45:V45"/>
    <mergeCell ref="C43:D43"/>
    <mergeCell ref="C44:D44"/>
    <mergeCell ref="E44:H44"/>
    <mergeCell ref="I44:N44"/>
    <mergeCell ref="O44:R44"/>
    <mergeCell ref="B38:D38"/>
    <mergeCell ref="B39:D39"/>
    <mergeCell ref="B40:D40"/>
    <mergeCell ref="B41:D41"/>
    <mergeCell ref="C42:D42"/>
    <mergeCell ref="C33:D33"/>
    <mergeCell ref="C34:D34"/>
    <mergeCell ref="C35:D35"/>
    <mergeCell ref="C36:D36"/>
    <mergeCell ref="C37:D37"/>
    <mergeCell ref="B28:D28"/>
    <mergeCell ref="C29:D29"/>
    <mergeCell ref="C30:D30"/>
    <mergeCell ref="C31:D31"/>
    <mergeCell ref="C32:D32"/>
    <mergeCell ref="S26:V26"/>
    <mergeCell ref="C27:D27"/>
    <mergeCell ref="E27:H27"/>
    <mergeCell ref="I27:J27"/>
    <mergeCell ref="K27:L27"/>
    <mergeCell ref="M27:N27"/>
    <mergeCell ref="O27:P27"/>
    <mergeCell ref="Q27:R27"/>
    <mergeCell ref="S27:T27"/>
    <mergeCell ref="U27:V27"/>
    <mergeCell ref="C25:D25"/>
    <mergeCell ref="C26:D26"/>
    <mergeCell ref="E26:H26"/>
    <mergeCell ref="I26:N26"/>
    <mergeCell ref="O26:R26"/>
    <mergeCell ref="B20:D20"/>
    <mergeCell ref="B21:D21"/>
    <mergeCell ref="B22:D22"/>
    <mergeCell ref="B23:D23"/>
    <mergeCell ref="C24:D24"/>
    <mergeCell ref="C15:D15"/>
    <mergeCell ref="C16:D16"/>
    <mergeCell ref="C17:D17"/>
    <mergeCell ref="C18:D18"/>
    <mergeCell ref="C19:D19"/>
    <mergeCell ref="B10:D10"/>
    <mergeCell ref="C11:D11"/>
    <mergeCell ref="C12:D12"/>
    <mergeCell ref="C13:D13"/>
    <mergeCell ref="C14:D14"/>
    <mergeCell ref="S8:V8"/>
    <mergeCell ref="C9:D9"/>
    <mergeCell ref="E9:H9"/>
    <mergeCell ref="I9:J9"/>
    <mergeCell ref="K9:L9"/>
    <mergeCell ref="M9:N9"/>
    <mergeCell ref="O9:P9"/>
    <mergeCell ref="Q9:R9"/>
    <mergeCell ref="S9:T9"/>
    <mergeCell ref="U9:V9"/>
    <mergeCell ref="C7:D7"/>
    <mergeCell ref="C8:D8"/>
    <mergeCell ref="E8:H8"/>
    <mergeCell ref="I8:N8"/>
    <mergeCell ref="O8:R8"/>
    <mergeCell ref="A1:C3"/>
    <mergeCell ref="D1:W1"/>
    <mergeCell ref="D2:W2"/>
    <mergeCell ref="D3:W3"/>
    <mergeCell ref="B5:W5"/>
  </mergeCells>
  <pageMargins left="0.25" right="0.25" top="0.25" bottom="0.25" header="0.25" footer="0.25"/>
  <pageSetup orientation="portrait" horizontalDpi="300" verticalDpi="30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9"/>
  <sheetViews>
    <sheetView showGridLines="0" workbookViewId="0">
      <selection sqref="A1:C3"/>
    </sheetView>
  </sheetViews>
  <sheetFormatPr defaultRowHeight="14.4" x14ac:dyDescent="0.3"/>
  <cols>
    <col min="1" max="1" width="1.6640625" customWidth="1"/>
    <col min="2" max="2" width="31" customWidth="1"/>
    <col min="3" max="3" width="0.88671875" customWidth="1"/>
    <col min="4" max="4" width="12.6640625" customWidth="1"/>
    <col min="5" max="6" width="13.6640625" customWidth="1"/>
    <col min="7" max="7" width="17.6640625" customWidth="1"/>
    <col min="8" max="9" width="13.6640625" customWidth="1"/>
    <col min="10" max="10" width="17.6640625" customWidth="1"/>
    <col min="11" max="11" width="13.6640625" customWidth="1"/>
    <col min="12" max="12" width="17.6640625" customWidth="1"/>
    <col min="13" max="13" width="13.6640625" customWidth="1"/>
    <col min="14" max="14" width="17.6640625" customWidth="1"/>
    <col min="15" max="15" width="13.6640625" customWidth="1"/>
    <col min="16" max="16" width="17.6640625" customWidth="1"/>
    <col min="17" max="17" width="13.6640625" customWidth="1"/>
    <col min="18" max="18" width="17.6640625" customWidth="1"/>
    <col min="19" max="19" width="13.6640625" customWidth="1"/>
    <col min="20" max="20" width="17.6640625" customWidth="1"/>
    <col min="21" max="21" width="13.6640625" customWidth="1"/>
    <col min="22" max="22" width="17.6640625" customWidth="1"/>
    <col min="23" max="23" width="54.88671875" customWidth="1"/>
  </cols>
  <sheetData>
    <row r="1" spans="1:23"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row>
    <row r="2" spans="1:23"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row>
    <row r="3" spans="1:23"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row>
    <row r="4" spans="1:23" ht="18" customHeight="1" x14ac:dyDescent="0.3">
      <c r="B4" s="351" t="s">
        <v>679</v>
      </c>
      <c r="C4" s="349"/>
      <c r="D4" s="349"/>
      <c r="E4" s="349"/>
      <c r="F4" s="349"/>
      <c r="G4" s="349"/>
      <c r="H4" s="349"/>
      <c r="I4" s="349"/>
      <c r="J4" s="349"/>
      <c r="K4" s="349"/>
      <c r="L4" s="349"/>
      <c r="M4" s="349"/>
      <c r="N4" s="349"/>
      <c r="O4" s="349"/>
      <c r="P4" s="349"/>
      <c r="Q4" s="349"/>
      <c r="R4" s="349"/>
      <c r="S4" s="349"/>
      <c r="T4" s="349"/>
      <c r="U4" s="349"/>
      <c r="V4" s="349"/>
      <c r="W4" s="349"/>
    </row>
    <row r="5" spans="1:23" ht="2.4" customHeight="1" x14ac:dyDescent="0.3"/>
    <row r="6" spans="1:23" x14ac:dyDescent="0.3">
      <c r="B6" s="144" t="s">
        <v>2</v>
      </c>
      <c r="C6" s="538" t="s">
        <v>2</v>
      </c>
      <c r="D6" s="349"/>
      <c r="E6" s="145"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row>
    <row r="7" spans="1:23" x14ac:dyDescent="0.3">
      <c r="B7" s="201" t="s">
        <v>2</v>
      </c>
      <c r="C7" s="630" t="s">
        <v>2</v>
      </c>
      <c r="D7" s="349"/>
      <c r="E7" s="636" t="s">
        <v>646</v>
      </c>
      <c r="F7" s="552"/>
      <c r="G7" s="552"/>
      <c r="H7" s="553"/>
      <c r="I7" s="535" t="s">
        <v>565</v>
      </c>
      <c r="J7" s="391"/>
      <c r="K7" s="391"/>
      <c r="L7" s="391"/>
      <c r="M7" s="391"/>
      <c r="N7" s="392"/>
      <c r="O7" s="535" t="s">
        <v>108</v>
      </c>
      <c r="P7" s="391"/>
      <c r="Q7" s="391"/>
      <c r="R7" s="392"/>
      <c r="S7" s="535" t="s">
        <v>566</v>
      </c>
      <c r="T7" s="391"/>
      <c r="U7" s="391"/>
      <c r="V7" s="392"/>
    </row>
    <row r="8" spans="1:23" ht="18" customHeight="1" x14ac:dyDescent="0.3">
      <c r="C8" s="630" t="s">
        <v>2</v>
      </c>
      <c r="D8" s="349"/>
      <c r="E8" s="632" t="s">
        <v>2</v>
      </c>
      <c r="F8" s="349"/>
      <c r="G8" s="349"/>
      <c r="H8" s="359"/>
      <c r="I8" s="535" t="s">
        <v>567</v>
      </c>
      <c r="J8" s="392"/>
      <c r="K8" s="535" t="s">
        <v>568</v>
      </c>
      <c r="L8" s="392"/>
      <c r="M8" s="535" t="s">
        <v>569</v>
      </c>
      <c r="N8" s="392"/>
      <c r="O8" s="535" t="s">
        <v>570</v>
      </c>
      <c r="P8" s="392"/>
      <c r="Q8" s="535" t="s">
        <v>571</v>
      </c>
      <c r="R8" s="392"/>
      <c r="S8" s="535" t="s">
        <v>572</v>
      </c>
      <c r="T8" s="392"/>
      <c r="U8" s="535" t="s">
        <v>573</v>
      </c>
      <c r="V8" s="392"/>
    </row>
    <row r="9" spans="1:23" ht="60" x14ac:dyDescent="0.3">
      <c r="B9" s="398" t="s">
        <v>680</v>
      </c>
      <c r="C9" s="391"/>
      <c r="D9" s="392"/>
      <c r="E9" s="37" t="s">
        <v>575</v>
      </c>
      <c r="F9" s="37" t="s">
        <v>110</v>
      </c>
      <c r="G9" s="37" t="s">
        <v>111</v>
      </c>
      <c r="H9" s="37" t="s">
        <v>586</v>
      </c>
      <c r="I9" s="146" t="s">
        <v>575</v>
      </c>
      <c r="J9" s="146" t="s">
        <v>111</v>
      </c>
      <c r="K9" s="146" t="s">
        <v>575</v>
      </c>
      <c r="L9" s="146" t="s">
        <v>111</v>
      </c>
      <c r="M9" s="146" t="s">
        <v>575</v>
      </c>
      <c r="N9" s="146" t="s">
        <v>111</v>
      </c>
      <c r="O9" s="146" t="s">
        <v>575</v>
      </c>
      <c r="P9" s="146" t="s">
        <v>111</v>
      </c>
      <c r="Q9" s="146" t="s">
        <v>575</v>
      </c>
      <c r="R9" s="146" t="s">
        <v>111</v>
      </c>
      <c r="S9" s="146" t="s">
        <v>575</v>
      </c>
      <c r="T9" s="146" t="s">
        <v>111</v>
      </c>
      <c r="U9" s="146" t="s">
        <v>575</v>
      </c>
      <c r="V9" s="146" t="s">
        <v>111</v>
      </c>
    </row>
    <row r="10" spans="1:23" x14ac:dyDescent="0.3">
      <c r="B10" s="165" t="s">
        <v>681</v>
      </c>
      <c r="C10" s="561" t="s">
        <v>2</v>
      </c>
      <c r="D10" s="349"/>
      <c r="E10" s="178">
        <v>29885</v>
      </c>
      <c r="F10" s="40">
        <v>0.14094637104951599</v>
      </c>
      <c r="G10" s="41">
        <v>293736512.61000001</v>
      </c>
      <c r="H10" s="40">
        <v>7.4830570456245998E-2</v>
      </c>
      <c r="I10" s="168">
        <v>6532</v>
      </c>
      <c r="J10" s="169">
        <v>12719172.07</v>
      </c>
      <c r="K10" s="168">
        <v>23087</v>
      </c>
      <c r="L10" s="169">
        <v>277266320.19999999</v>
      </c>
      <c r="M10" s="168">
        <v>266</v>
      </c>
      <c r="N10" s="169">
        <v>3751020.34</v>
      </c>
      <c r="O10" s="202">
        <v>14076</v>
      </c>
      <c r="P10" s="203">
        <v>178475406.59999999</v>
      </c>
      <c r="Q10" s="202">
        <v>15809</v>
      </c>
      <c r="R10" s="203">
        <v>115261106.01000001</v>
      </c>
      <c r="S10" s="202">
        <v>28181</v>
      </c>
      <c r="T10" s="203">
        <v>263732908.11000001</v>
      </c>
      <c r="U10" s="202">
        <v>1704</v>
      </c>
      <c r="V10" s="203">
        <v>30003604.5</v>
      </c>
    </row>
    <row r="11" spans="1:23" x14ac:dyDescent="0.3">
      <c r="B11" s="91" t="s">
        <v>682</v>
      </c>
      <c r="C11" s="567" t="s">
        <v>2</v>
      </c>
      <c r="D11" s="349"/>
      <c r="E11" s="180">
        <v>53017</v>
      </c>
      <c r="F11" s="183">
        <v>0.250043625696243</v>
      </c>
      <c r="G11" s="182">
        <v>832375407.26999998</v>
      </c>
      <c r="H11" s="183">
        <v>0.21205101812611199</v>
      </c>
      <c r="I11" s="172">
        <v>7577</v>
      </c>
      <c r="J11" s="171">
        <v>45652993.32</v>
      </c>
      <c r="K11" s="172">
        <v>44788</v>
      </c>
      <c r="L11" s="171">
        <v>773433798.27999997</v>
      </c>
      <c r="M11" s="172">
        <v>652</v>
      </c>
      <c r="N11" s="171">
        <v>13288615.67</v>
      </c>
      <c r="O11" s="204">
        <v>28699</v>
      </c>
      <c r="P11" s="182">
        <v>516936082.48000002</v>
      </c>
      <c r="Q11" s="204">
        <v>24318</v>
      </c>
      <c r="R11" s="182">
        <v>315439324.79000002</v>
      </c>
      <c r="S11" s="204">
        <v>49932</v>
      </c>
      <c r="T11" s="182">
        <v>751903709.32000005</v>
      </c>
      <c r="U11" s="204">
        <v>3085</v>
      </c>
      <c r="V11" s="182">
        <v>80471697.950000003</v>
      </c>
    </row>
    <row r="12" spans="1:23" x14ac:dyDescent="0.3">
      <c r="B12" s="165" t="s">
        <v>683</v>
      </c>
      <c r="C12" s="561" t="s">
        <v>2</v>
      </c>
      <c r="D12" s="349"/>
      <c r="E12" s="178">
        <v>64959</v>
      </c>
      <c r="F12" s="40">
        <v>0.306365578618221</v>
      </c>
      <c r="G12" s="41">
        <v>1334947209.25</v>
      </c>
      <c r="H12" s="40">
        <v>0.34008322734390001</v>
      </c>
      <c r="I12" s="168">
        <v>6884</v>
      </c>
      <c r="J12" s="169">
        <v>69654489</v>
      </c>
      <c r="K12" s="168">
        <v>57400</v>
      </c>
      <c r="L12" s="169">
        <v>1247666179.24</v>
      </c>
      <c r="M12" s="168">
        <v>675</v>
      </c>
      <c r="N12" s="169">
        <v>17626541.010000002</v>
      </c>
      <c r="O12" s="202">
        <v>34323</v>
      </c>
      <c r="P12" s="203">
        <v>814624147.60000002</v>
      </c>
      <c r="Q12" s="202">
        <v>30636</v>
      </c>
      <c r="R12" s="203">
        <v>520323061.64999998</v>
      </c>
      <c r="S12" s="202">
        <v>61427</v>
      </c>
      <c r="T12" s="203">
        <v>1208531668.71</v>
      </c>
      <c r="U12" s="202">
        <v>3532</v>
      </c>
      <c r="V12" s="203">
        <v>126415540.54000001</v>
      </c>
    </row>
    <row r="13" spans="1:23" x14ac:dyDescent="0.3">
      <c r="B13" s="91" t="s">
        <v>684</v>
      </c>
      <c r="C13" s="567" t="s">
        <v>2</v>
      </c>
      <c r="D13" s="349"/>
      <c r="E13" s="180">
        <v>60427</v>
      </c>
      <c r="F13" s="183">
        <v>0.28499134560512401</v>
      </c>
      <c r="G13" s="182">
        <v>1399820503.5999999</v>
      </c>
      <c r="H13" s="183">
        <v>0.35660996275194201</v>
      </c>
      <c r="I13" s="172">
        <v>6835</v>
      </c>
      <c r="J13" s="171">
        <v>89940560.099999994</v>
      </c>
      <c r="K13" s="172">
        <v>53085</v>
      </c>
      <c r="L13" s="171">
        <v>1293832442.4000001</v>
      </c>
      <c r="M13" s="172">
        <v>507</v>
      </c>
      <c r="N13" s="171">
        <v>16047501.1</v>
      </c>
      <c r="O13" s="204">
        <v>26606</v>
      </c>
      <c r="P13" s="182">
        <v>722930509.50999999</v>
      </c>
      <c r="Q13" s="204">
        <v>33821</v>
      </c>
      <c r="R13" s="182">
        <v>676889994.09000003</v>
      </c>
      <c r="S13" s="204">
        <v>57577</v>
      </c>
      <c r="T13" s="182">
        <v>1280798273.9300001</v>
      </c>
      <c r="U13" s="204">
        <v>2850</v>
      </c>
      <c r="V13" s="182">
        <v>119022229.67</v>
      </c>
    </row>
    <row r="14" spans="1:23" x14ac:dyDescent="0.3">
      <c r="B14" s="165" t="s">
        <v>685</v>
      </c>
      <c r="C14" s="561" t="s">
        <v>2</v>
      </c>
      <c r="D14" s="349"/>
      <c r="E14" s="178">
        <v>3743</v>
      </c>
      <c r="F14" s="40">
        <v>1.7653079030896399E-2</v>
      </c>
      <c r="G14" s="41">
        <v>64474815.579999998</v>
      </c>
      <c r="H14" s="40">
        <v>1.6425221321799001E-2</v>
      </c>
      <c r="I14" s="168">
        <v>3707</v>
      </c>
      <c r="J14" s="169">
        <v>62686253.219999999</v>
      </c>
      <c r="K14" s="168">
        <v>36</v>
      </c>
      <c r="L14" s="169">
        <v>1788562.36</v>
      </c>
      <c r="M14" s="168">
        <v>0</v>
      </c>
      <c r="N14" s="169">
        <v>0</v>
      </c>
      <c r="O14" s="202">
        <v>377</v>
      </c>
      <c r="P14" s="203">
        <v>12919323.810000001</v>
      </c>
      <c r="Q14" s="202">
        <v>3366</v>
      </c>
      <c r="R14" s="203">
        <v>51555491.770000003</v>
      </c>
      <c r="S14" s="202">
        <v>3289</v>
      </c>
      <c r="T14" s="203">
        <v>51000527.869999997</v>
      </c>
      <c r="U14" s="202">
        <v>454</v>
      </c>
      <c r="V14" s="203">
        <v>13474287.710000001</v>
      </c>
    </row>
    <row r="15" spans="1:23" x14ac:dyDescent="0.3">
      <c r="B15" s="91" t="s">
        <v>686</v>
      </c>
      <c r="C15" s="567" t="s">
        <v>2</v>
      </c>
      <c r="D15" s="349"/>
      <c r="E15" s="180">
        <v>0</v>
      </c>
      <c r="F15" s="183">
        <v>0</v>
      </c>
      <c r="G15" s="182">
        <v>0</v>
      </c>
      <c r="H15" s="183">
        <v>0</v>
      </c>
      <c r="I15" s="172">
        <v>0</v>
      </c>
      <c r="J15" s="171">
        <v>0</v>
      </c>
      <c r="K15" s="172">
        <v>0</v>
      </c>
      <c r="L15" s="171">
        <v>0</v>
      </c>
      <c r="M15" s="172">
        <v>0</v>
      </c>
      <c r="N15" s="171">
        <v>0</v>
      </c>
      <c r="O15" s="204">
        <v>0</v>
      </c>
      <c r="P15" s="182">
        <v>0</v>
      </c>
      <c r="Q15" s="204">
        <v>0</v>
      </c>
      <c r="R15" s="182">
        <v>0</v>
      </c>
      <c r="S15" s="204">
        <v>0</v>
      </c>
      <c r="T15" s="182">
        <v>0</v>
      </c>
      <c r="U15" s="204">
        <v>0</v>
      </c>
      <c r="V15" s="182">
        <v>0</v>
      </c>
    </row>
    <row r="16" spans="1:23" x14ac:dyDescent="0.3">
      <c r="B16" s="165" t="s">
        <v>687</v>
      </c>
      <c r="C16" s="561" t="s">
        <v>2</v>
      </c>
      <c r="D16" s="349"/>
      <c r="E16" s="178">
        <v>0</v>
      </c>
      <c r="F16" s="40">
        <v>0</v>
      </c>
      <c r="G16" s="41">
        <v>0</v>
      </c>
      <c r="H16" s="40">
        <v>0</v>
      </c>
      <c r="I16" s="168">
        <v>0</v>
      </c>
      <c r="J16" s="169">
        <v>0</v>
      </c>
      <c r="K16" s="168">
        <v>0</v>
      </c>
      <c r="L16" s="169">
        <v>0</v>
      </c>
      <c r="M16" s="168">
        <v>0</v>
      </c>
      <c r="N16" s="169">
        <v>0</v>
      </c>
      <c r="O16" s="202">
        <v>0</v>
      </c>
      <c r="P16" s="203">
        <v>0</v>
      </c>
      <c r="Q16" s="202">
        <v>0</v>
      </c>
      <c r="R16" s="203">
        <v>0</v>
      </c>
      <c r="S16" s="202">
        <v>0</v>
      </c>
      <c r="T16" s="203">
        <v>0</v>
      </c>
      <c r="U16" s="202">
        <v>0</v>
      </c>
      <c r="V16" s="203">
        <v>0</v>
      </c>
    </row>
    <row r="17" spans="2:22" x14ac:dyDescent="0.3">
      <c r="B17" s="173" t="s">
        <v>115</v>
      </c>
      <c r="C17" s="574" t="s">
        <v>2</v>
      </c>
      <c r="D17" s="391"/>
      <c r="E17" s="184">
        <v>212031</v>
      </c>
      <c r="F17" s="185">
        <v>1</v>
      </c>
      <c r="G17" s="186">
        <v>3925354448.3099999</v>
      </c>
      <c r="H17" s="185">
        <v>1</v>
      </c>
      <c r="I17" s="176">
        <v>31535</v>
      </c>
      <c r="J17" s="177">
        <v>280653467.70999998</v>
      </c>
      <c r="K17" s="176">
        <v>178396</v>
      </c>
      <c r="L17" s="177">
        <v>3593987302.48</v>
      </c>
      <c r="M17" s="176">
        <v>2100</v>
      </c>
      <c r="N17" s="177">
        <v>50713678.119999997</v>
      </c>
      <c r="O17" s="205">
        <v>104081</v>
      </c>
      <c r="P17" s="206">
        <v>2245885470</v>
      </c>
      <c r="Q17" s="205">
        <v>107950</v>
      </c>
      <c r="R17" s="206">
        <v>1679468978.3099999</v>
      </c>
      <c r="S17" s="205">
        <v>200406</v>
      </c>
      <c r="T17" s="206">
        <v>3555967087.9400001</v>
      </c>
      <c r="U17" s="205">
        <v>11625</v>
      </c>
      <c r="V17" s="206">
        <v>369387360.37</v>
      </c>
    </row>
    <row r="18" spans="2:22" x14ac:dyDescent="0.3">
      <c r="B18" s="144" t="s">
        <v>2</v>
      </c>
      <c r="C18" s="538" t="s">
        <v>2</v>
      </c>
      <c r="D18" s="349"/>
      <c r="E18" s="145" t="s">
        <v>2</v>
      </c>
      <c r="F18" s="145" t="s">
        <v>2</v>
      </c>
      <c r="G18" s="145" t="s">
        <v>2</v>
      </c>
      <c r="H18" s="145" t="s">
        <v>2</v>
      </c>
      <c r="I18" s="145" t="s">
        <v>2</v>
      </c>
      <c r="J18" s="145" t="s">
        <v>2</v>
      </c>
      <c r="K18" s="145" t="s">
        <v>2</v>
      </c>
      <c r="L18" s="145" t="s">
        <v>2</v>
      </c>
      <c r="M18" s="145" t="s">
        <v>2</v>
      </c>
      <c r="N18" s="145" t="s">
        <v>2</v>
      </c>
      <c r="O18" s="145" t="s">
        <v>2</v>
      </c>
      <c r="P18" s="145" t="s">
        <v>2</v>
      </c>
      <c r="Q18" s="145" t="s">
        <v>2</v>
      </c>
      <c r="R18" s="145" t="s">
        <v>2</v>
      </c>
      <c r="S18" s="145" t="s">
        <v>2</v>
      </c>
      <c r="T18" s="145" t="s">
        <v>2</v>
      </c>
      <c r="U18" s="145" t="s">
        <v>2</v>
      </c>
      <c r="V18" s="145" t="s">
        <v>2</v>
      </c>
    </row>
    <row r="19" spans="2:22" x14ac:dyDescent="0.3">
      <c r="B19" s="637" t="s">
        <v>666</v>
      </c>
      <c r="C19" s="391"/>
      <c r="D19" s="391"/>
      <c r="E19" s="207" t="s">
        <v>2</v>
      </c>
      <c r="F19" s="145" t="s">
        <v>2</v>
      </c>
      <c r="G19" s="145" t="s">
        <v>2</v>
      </c>
      <c r="H19" s="145" t="s">
        <v>2</v>
      </c>
      <c r="I19" s="145" t="s">
        <v>2</v>
      </c>
      <c r="J19" s="145" t="s">
        <v>2</v>
      </c>
      <c r="K19" s="145" t="s">
        <v>2</v>
      </c>
      <c r="L19" s="145" t="s">
        <v>2</v>
      </c>
      <c r="M19" s="145" t="s">
        <v>2</v>
      </c>
      <c r="N19" s="145" t="s">
        <v>2</v>
      </c>
      <c r="O19" s="145" t="s">
        <v>2</v>
      </c>
      <c r="P19" s="145" t="s">
        <v>2</v>
      </c>
      <c r="Q19" s="145" t="s">
        <v>2</v>
      </c>
      <c r="R19" s="145" t="s">
        <v>2</v>
      </c>
      <c r="S19" s="145" t="s">
        <v>2</v>
      </c>
      <c r="T19" s="145" t="s">
        <v>2</v>
      </c>
      <c r="U19" s="145" t="s">
        <v>2</v>
      </c>
      <c r="V19" s="145" t="s">
        <v>2</v>
      </c>
    </row>
    <row r="20" spans="2:22" x14ac:dyDescent="0.3">
      <c r="B20" s="394" t="s">
        <v>688</v>
      </c>
      <c r="C20" s="391"/>
      <c r="D20" s="392"/>
      <c r="E20" s="53">
        <v>1</v>
      </c>
      <c r="F20" s="145" t="s">
        <v>2</v>
      </c>
      <c r="G20" s="145" t="s">
        <v>2</v>
      </c>
      <c r="H20" s="145" t="s">
        <v>2</v>
      </c>
      <c r="I20" s="145" t="s">
        <v>2</v>
      </c>
      <c r="J20" s="145" t="s">
        <v>2</v>
      </c>
      <c r="K20" s="145" t="s">
        <v>2</v>
      </c>
      <c r="L20" s="145" t="s">
        <v>2</v>
      </c>
      <c r="M20" s="145" t="s">
        <v>2</v>
      </c>
      <c r="N20" s="145" t="s">
        <v>2</v>
      </c>
      <c r="O20" s="145" t="s">
        <v>2</v>
      </c>
      <c r="P20" s="145" t="s">
        <v>2</v>
      </c>
      <c r="Q20" s="145" t="s">
        <v>2</v>
      </c>
      <c r="R20" s="145" t="s">
        <v>2</v>
      </c>
      <c r="S20" s="145" t="s">
        <v>2</v>
      </c>
      <c r="T20" s="145" t="s">
        <v>2</v>
      </c>
      <c r="U20" s="145" t="s">
        <v>2</v>
      </c>
      <c r="V20" s="145" t="s">
        <v>2</v>
      </c>
    </row>
    <row r="21" spans="2:22" x14ac:dyDescent="0.3">
      <c r="B21" s="395" t="s">
        <v>689</v>
      </c>
      <c r="C21" s="391"/>
      <c r="D21" s="392"/>
      <c r="E21" s="50">
        <v>60</v>
      </c>
      <c r="F21" s="145" t="s">
        <v>2</v>
      </c>
      <c r="G21" s="145" t="s">
        <v>2</v>
      </c>
      <c r="H21" s="145" t="s">
        <v>2</v>
      </c>
      <c r="I21" s="145" t="s">
        <v>2</v>
      </c>
      <c r="J21" s="145" t="s">
        <v>2</v>
      </c>
      <c r="K21" s="145" t="s">
        <v>2</v>
      </c>
      <c r="L21" s="145" t="s">
        <v>2</v>
      </c>
      <c r="M21" s="145" t="s">
        <v>2</v>
      </c>
      <c r="N21" s="145" t="s">
        <v>2</v>
      </c>
      <c r="O21" s="145" t="s">
        <v>2</v>
      </c>
      <c r="P21" s="145" t="s">
        <v>2</v>
      </c>
      <c r="Q21" s="145" t="s">
        <v>2</v>
      </c>
      <c r="R21" s="145" t="s">
        <v>2</v>
      </c>
      <c r="S21" s="145" t="s">
        <v>2</v>
      </c>
      <c r="T21" s="145" t="s">
        <v>2</v>
      </c>
      <c r="U21" s="145" t="s">
        <v>2</v>
      </c>
      <c r="V21" s="145" t="s">
        <v>2</v>
      </c>
    </row>
    <row r="22" spans="2:22" x14ac:dyDescent="0.3">
      <c r="B22" s="394" t="s">
        <v>690</v>
      </c>
      <c r="C22" s="391"/>
      <c r="D22" s="392"/>
      <c r="E22" s="69">
        <v>31.066230999999998</v>
      </c>
      <c r="F22" s="145" t="s">
        <v>2</v>
      </c>
      <c r="G22" s="145" t="s">
        <v>2</v>
      </c>
      <c r="H22" s="145" t="s">
        <v>2</v>
      </c>
      <c r="I22" s="145" t="s">
        <v>2</v>
      </c>
      <c r="J22" s="145" t="s">
        <v>2</v>
      </c>
      <c r="K22" s="145" t="s">
        <v>2</v>
      </c>
      <c r="L22" s="145" t="s">
        <v>2</v>
      </c>
      <c r="M22" s="145" t="s">
        <v>2</v>
      </c>
      <c r="N22" s="145" t="s">
        <v>2</v>
      </c>
      <c r="O22" s="145" t="s">
        <v>2</v>
      </c>
      <c r="P22" s="145" t="s">
        <v>2</v>
      </c>
      <c r="Q22" s="145" t="s">
        <v>2</v>
      </c>
      <c r="R22" s="145" t="s">
        <v>2</v>
      </c>
      <c r="S22" s="145" t="s">
        <v>2</v>
      </c>
      <c r="T22" s="145" t="s">
        <v>2</v>
      </c>
      <c r="U22" s="145" t="s">
        <v>2</v>
      </c>
      <c r="V22" s="145" t="s">
        <v>2</v>
      </c>
    </row>
    <row r="23" spans="2:22" x14ac:dyDescent="0.3">
      <c r="B23" s="49" t="s">
        <v>2</v>
      </c>
      <c r="C23" s="633" t="s">
        <v>2</v>
      </c>
      <c r="D23" s="349"/>
      <c r="E23" s="145" t="s">
        <v>2</v>
      </c>
      <c r="F23" s="145" t="s">
        <v>2</v>
      </c>
      <c r="G23" s="145" t="s">
        <v>2</v>
      </c>
      <c r="H23" s="145" t="s">
        <v>2</v>
      </c>
      <c r="I23" s="145" t="s">
        <v>2</v>
      </c>
      <c r="J23" s="145" t="s">
        <v>2</v>
      </c>
      <c r="K23" s="145" t="s">
        <v>2</v>
      </c>
      <c r="L23" s="145" t="s">
        <v>2</v>
      </c>
      <c r="M23" s="145" t="s">
        <v>2</v>
      </c>
      <c r="N23" s="145" t="s">
        <v>2</v>
      </c>
      <c r="O23" s="145" t="s">
        <v>2</v>
      </c>
      <c r="P23" s="145" t="s">
        <v>2</v>
      </c>
      <c r="Q23" s="145" t="s">
        <v>2</v>
      </c>
      <c r="R23" s="145" t="s">
        <v>2</v>
      </c>
      <c r="S23" s="145" t="s">
        <v>2</v>
      </c>
      <c r="T23" s="145" t="s">
        <v>2</v>
      </c>
      <c r="U23" s="145" t="s">
        <v>2</v>
      </c>
      <c r="V23" s="145" t="s">
        <v>2</v>
      </c>
    </row>
    <row r="24" spans="2:22" x14ac:dyDescent="0.3">
      <c r="B24" s="144" t="s">
        <v>2</v>
      </c>
      <c r="C24" s="538" t="s">
        <v>2</v>
      </c>
      <c r="D24" s="349"/>
      <c r="E24" s="145" t="s">
        <v>2</v>
      </c>
      <c r="F24" s="145" t="s">
        <v>2</v>
      </c>
      <c r="G24" s="145" t="s">
        <v>2</v>
      </c>
      <c r="H24" s="145" t="s">
        <v>2</v>
      </c>
      <c r="I24" s="145" t="s">
        <v>2</v>
      </c>
      <c r="J24" s="145" t="s">
        <v>2</v>
      </c>
      <c r="K24" s="145" t="s">
        <v>2</v>
      </c>
      <c r="L24" s="145" t="s">
        <v>2</v>
      </c>
      <c r="M24" s="145" t="s">
        <v>2</v>
      </c>
      <c r="N24" s="145" t="s">
        <v>2</v>
      </c>
      <c r="O24" s="145" t="s">
        <v>2</v>
      </c>
      <c r="P24" s="145" t="s">
        <v>2</v>
      </c>
      <c r="Q24" s="145" t="s">
        <v>2</v>
      </c>
      <c r="R24" s="145" t="s">
        <v>2</v>
      </c>
      <c r="S24" s="145" t="s">
        <v>2</v>
      </c>
      <c r="T24" s="145" t="s">
        <v>2</v>
      </c>
      <c r="U24" s="145" t="s">
        <v>2</v>
      </c>
      <c r="V24" s="145" t="s">
        <v>2</v>
      </c>
    </row>
    <row r="25" spans="2:22" x14ac:dyDescent="0.3">
      <c r="B25" s="201" t="s">
        <v>2</v>
      </c>
      <c r="C25" s="630" t="s">
        <v>2</v>
      </c>
      <c r="D25" s="349"/>
      <c r="E25" s="636" t="s">
        <v>646</v>
      </c>
      <c r="F25" s="552"/>
      <c r="G25" s="552"/>
      <c r="H25" s="553"/>
      <c r="I25" s="535" t="s">
        <v>565</v>
      </c>
      <c r="J25" s="391"/>
      <c r="K25" s="391"/>
      <c r="L25" s="391"/>
      <c r="M25" s="391"/>
      <c r="N25" s="392"/>
      <c r="O25" s="535" t="s">
        <v>108</v>
      </c>
      <c r="P25" s="391"/>
      <c r="Q25" s="391"/>
      <c r="R25" s="392"/>
      <c r="S25" s="535" t="s">
        <v>566</v>
      </c>
      <c r="T25" s="391"/>
      <c r="U25" s="391"/>
      <c r="V25" s="392"/>
    </row>
    <row r="26" spans="2:22" ht="18" customHeight="1" x14ac:dyDescent="0.3">
      <c r="C26" s="630" t="s">
        <v>2</v>
      </c>
      <c r="D26" s="349"/>
      <c r="E26" s="632" t="s">
        <v>2</v>
      </c>
      <c r="F26" s="349"/>
      <c r="G26" s="349"/>
      <c r="H26" s="359"/>
      <c r="I26" s="535" t="s">
        <v>567</v>
      </c>
      <c r="J26" s="392"/>
      <c r="K26" s="535" t="s">
        <v>568</v>
      </c>
      <c r="L26" s="392"/>
      <c r="M26" s="535" t="s">
        <v>569</v>
      </c>
      <c r="N26" s="392"/>
      <c r="O26" s="535" t="s">
        <v>570</v>
      </c>
      <c r="P26" s="392"/>
      <c r="Q26" s="535" t="s">
        <v>571</v>
      </c>
      <c r="R26" s="392"/>
      <c r="S26" s="535" t="s">
        <v>572</v>
      </c>
      <c r="T26" s="392"/>
      <c r="U26" s="535" t="s">
        <v>573</v>
      </c>
      <c r="V26" s="392"/>
    </row>
    <row r="27" spans="2:22" ht="60" x14ac:dyDescent="0.3">
      <c r="B27" s="398" t="s">
        <v>691</v>
      </c>
      <c r="C27" s="391"/>
      <c r="D27" s="392"/>
      <c r="E27" s="37" t="s">
        <v>575</v>
      </c>
      <c r="F27" s="37" t="s">
        <v>110</v>
      </c>
      <c r="G27" s="37" t="s">
        <v>111</v>
      </c>
      <c r="H27" s="37" t="s">
        <v>586</v>
      </c>
      <c r="I27" s="146" t="s">
        <v>575</v>
      </c>
      <c r="J27" s="146" t="s">
        <v>111</v>
      </c>
      <c r="K27" s="146" t="s">
        <v>575</v>
      </c>
      <c r="L27" s="146" t="s">
        <v>111</v>
      </c>
      <c r="M27" s="146" t="s">
        <v>575</v>
      </c>
      <c r="N27" s="146" t="s">
        <v>111</v>
      </c>
      <c r="O27" s="146" t="s">
        <v>575</v>
      </c>
      <c r="P27" s="146" t="s">
        <v>111</v>
      </c>
      <c r="Q27" s="146" t="s">
        <v>575</v>
      </c>
      <c r="R27" s="146" t="s">
        <v>111</v>
      </c>
      <c r="S27" s="146" t="s">
        <v>575</v>
      </c>
      <c r="T27" s="146" t="s">
        <v>111</v>
      </c>
      <c r="U27" s="146" t="s">
        <v>575</v>
      </c>
      <c r="V27" s="146" t="s">
        <v>111</v>
      </c>
    </row>
    <row r="28" spans="2:22" x14ac:dyDescent="0.3">
      <c r="B28" s="91" t="s">
        <v>681</v>
      </c>
      <c r="C28" s="567" t="s">
        <v>2</v>
      </c>
      <c r="D28" s="349"/>
      <c r="E28" s="180">
        <v>588</v>
      </c>
      <c r="F28" s="183">
        <v>2.7731793935792401E-3</v>
      </c>
      <c r="G28" s="182">
        <v>3187015.98</v>
      </c>
      <c r="H28" s="183">
        <v>8.1190527427965696E-4</v>
      </c>
      <c r="I28" s="172">
        <v>397</v>
      </c>
      <c r="J28" s="171">
        <v>653544.93999999994</v>
      </c>
      <c r="K28" s="172">
        <v>191</v>
      </c>
      <c r="L28" s="171">
        <v>2533471.04</v>
      </c>
      <c r="M28" s="172">
        <v>0</v>
      </c>
      <c r="N28" s="171">
        <v>0</v>
      </c>
      <c r="O28" s="204">
        <v>41</v>
      </c>
      <c r="P28" s="182">
        <v>222700.24</v>
      </c>
      <c r="Q28" s="204">
        <v>547</v>
      </c>
      <c r="R28" s="182">
        <v>2964315.74</v>
      </c>
      <c r="S28" s="204">
        <v>537</v>
      </c>
      <c r="T28" s="182">
        <v>2791414.35</v>
      </c>
      <c r="U28" s="204">
        <v>51</v>
      </c>
      <c r="V28" s="182">
        <v>395601.63</v>
      </c>
    </row>
    <row r="29" spans="2:22" x14ac:dyDescent="0.3">
      <c r="B29" s="165" t="s">
        <v>682</v>
      </c>
      <c r="C29" s="561" t="s">
        <v>2</v>
      </c>
      <c r="D29" s="349"/>
      <c r="E29" s="178">
        <v>4619</v>
      </c>
      <c r="F29" s="40">
        <v>2.1784550372351202E-2</v>
      </c>
      <c r="G29" s="41">
        <v>63005825.170000002</v>
      </c>
      <c r="H29" s="40">
        <v>1.6050990044255999E-2</v>
      </c>
      <c r="I29" s="168">
        <v>2560</v>
      </c>
      <c r="J29" s="169">
        <v>10127267.52</v>
      </c>
      <c r="K29" s="168">
        <v>2039</v>
      </c>
      <c r="L29" s="169">
        <v>52206038.460000001</v>
      </c>
      <c r="M29" s="168">
        <v>20</v>
      </c>
      <c r="N29" s="169">
        <v>672519.19</v>
      </c>
      <c r="O29" s="202">
        <v>594</v>
      </c>
      <c r="P29" s="203">
        <v>19359894.18</v>
      </c>
      <c r="Q29" s="202">
        <v>4025</v>
      </c>
      <c r="R29" s="203">
        <v>43645930.990000002</v>
      </c>
      <c r="S29" s="202">
        <v>4173</v>
      </c>
      <c r="T29" s="203">
        <v>51030603.009999998</v>
      </c>
      <c r="U29" s="202">
        <v>446</v>
      </c>
      <c r="V29" s="203">
        <v>11975222.16</v>
      </c>
    </row>
    <row r="30" spans="2:22" x14ac:dyDescent="0.3">
      <c r="B30" s="91" t="s">
        <v>683</v>
      </c>
      <c r="C30" s="567" t="s">
        <v>2</v>
      </c>
      <c r="D30" s="349"/>
      <c r="E30" s="180">
        <v>15798</v>
      </c>
      <c r="F30" s="183">
        <v>7.4507972890756502E-2</v>
      </c>
      <c r="G30" s="182">
        <v>293415332.02999997</v>
      </c>
      <c r="H30" s="183">
        <v>7.4748748398077894E-2</v>
      </c>
      <c r="I30" s="172">
        <v>5847</v>
      </c>
      <c r="J30" s="171">
        <v>38839979.780000001</v>
      </c>
      <c r="K30" s="172">
        <v>9742</v>
      </c>
      <c r="L30" s="171">
        <v>249415143.15000001</v>
      </c>
      <c r="M30" s="172">
        <v>209</v>
      </c>
      <c r="N30" s="171">
        <v>5160209.0999999996</v>
      </c>
      <c r="O30" s="204">
        <v>6193</v>
      </c>
      <c r="P30" s="182">
        <v>168488147.11000001</v>
      </c>
      <c r="Q30" s="204">
        <v>9605</v>
      </c>
      <c r="R30" s="182">
        <v>124927184.92</v>
      </c>
      <c r="S30" s="204">
        <v>13547</v>
      </c>
      <c r="T30" s="182">
        <v>224026352.81</v>
      </c>
      <c r="U30" s="204">
        <v>2251</v>
      </c>
      <c r="V30" s="182">
        <v>69388979.219999999</v>
      </c>
    </row>
    <row r="31" spans="2:22" x14ac:dyDescent="0.3">
      <c r="B31" s="165" t="s">
        <v>684</v>
      </c>
      <c r="C31" s="561" t="s">
        <v>2</v>
      </c>
      <c r="D31" s="349"/>
      <c r="E31" s="178">
        <v>39697</v>
      </c>
      <c r="F31" s="40">
        <v>0.187222623106999</v>
      </c>
      <c r="G31" s="41">
        <v>720942515.53999996</v>
      </c>
      <c r="H31" s="40">
        <v>0.18366303604771</v>
      </c>
      <c r="I31" s="168">
        <v>7392</v>
      </c>
      <c r="J31" s="169">
        <v>61798824.909999996</v>
      </c>
      <c r="K31" s="168">
        <v>31884</v>
      </c>
      <c r="L31" s="169">
        <v>649195400.23000002</v>
      </c>
      <c r="M31" s="168">
        <v>421</v>
      </c>
      <c r="N31" s="169">
        <v>9948290.4000000004</v>
      </c>
      <c r="O31" s="202">
        <v>12393</v>
      </c>
      <c r="P31" s="203">
        <v>312663389.69999999</v>
      </c>
      <c r="Q31" s="202">
        <v>27304</v>
      </c>
      <c r="R31" s="203">
        <v>408279125.83999997</v>
      </c>
      <c r="S31" s="202">
        <v>36507</v>
      </c>
      <c r="T31" s="203">
        <v>621157417.67999995</v>
      </c>
      <c r="U31" s="202">
        <v>3190</v>
      </c>
      <c r="V31" s="203">
        <v>99785097.859999999</v>
      </c>
    </row>
    <row r="32" spans="2:22" x14ac:dyDescent="0.3">
      <c r="B32" s="91" t="s">
        <v>685</v>
      </c>
      <c r="C32" s="567" t="s">
        <v>2</v>
      </c>
      <c r="D32" s="349"/>
      <c r="E32" s="180">
        <v>150043</v>
      </c>
      <c r="F32" s="183">
        <v>0.70764652338573097</v>
      </c>
      <c r="G32" s="182">
        <v>2830345855.21</v>
      </c>
      <c r="H32" s="183">
        <v>0.72104211033186105</v>
      </c>
      <c r="I32" s="172">
        <v>14070</v>
      </c>
      <c r="J32" s="171">
        <v>155430757.34999999</v>
      </c>
      <c r="K32" s="172">
        <v>134523</v>
      </c>
      <c r="L32" s="171">
        <v>2639982438.4299998</v>
      </c>
      <c r="M32" s="172">
        <v>1450</v>
      </c>
      <c r="N32" s="171">
        <v>34932659.43</v>
      </c>
      <c r="O32" s="204">
        <v>84803</v>
      </c>
      <c r="P32" s="182">
        <v>1743471884.04</v>
      </c>
      <c r="Q32" s="204">
        <v>65240</v>
      </c>
      <c r="R32" s="182">
        <v>1086873971.1700001</v>
      </c>
      <c r="S32" s="204">
        <v>144386</v>
      </c>
      <c r="T32" s="182">
        <v>2643259824.0300002</v>
      </c>
      <c r="U32" s="204">
        <v>5657</v>
      </c>
      <c r="V32" s="182">
        <v>187086031.18000001</v>
      </c>
    </row>
    <row r="33" spans="2:22" x14ac:dyDescent="0.3">
      <c r="B33" s="165" t="s">
        <v>686</v>
      </c>
      <c r="C33" s="561" t="s">
        <v>2</v>
      </c>
      <c r="D33" s="349"/>
      <c r="E33" s="178">
        <v>1286</v>
      </c>
      <c r="F33" s="40">
        <v>6.0651508505831699E-3</v>
      </c>
      <c r="G33" s="41">
        <v>14457904.380000001</v>
      </c>
      <c r="H33" s="40">
        <v>3.6832099038150898E-3</v>
      </c>
      <c r="I33" s="168">
        <v>1269</v>
      </c>
      <c r="J33" s="169">
        <v>13803093.210000001</v>
      </c>
      <c r="K33" s="168">
        <v>17</v>
      </c>
      <c r="L33" s="169">
        <v>654811.17000000004</v>
      </c>
      <c r="M33" s="168">
        <v>0</v>
      </c>
      <c r="N33" s="169">
        <v>0</v>
      </c>
      <c r="O33" s="202">
        <v>57</v>
      </c>
      <c r="P33" s="203">
        <v>1679454.73</v>
      </c>
      <c r="Q33" s="202">
        <v>1229</v>
      </c>
      <c r="R33" s="203">
        <v>12778449.65</v>
      </c>
      <c r="S33" s="202">
        <v>1256</v>
      </c>
      <c r="T33" s="203">
        <v>13701476.060000001</v>
      </c>
      <c r="U33" s="202">
        <v>30</v>
      </c>
      <c r="V33" s="203">
        <v>756428.32</v>
      </c>
    </row>
    <row r="34" spans="2:22" x14ac:dyDescent="0.3">
      <c r="B34" s="91" t="s">
        <v>687</v>
      </c>
      <c r="C34" s="567" t="s">
        <v>2</v>
      </c>
      <c r="D34" s="349"/>
      <c r="E34" s="180">
        <v>0</v>
      </c>
      <c r="F34" s="183">
        <v>0</v>
      </c>
      <c r="G34" s="182">
        <v>0</v>
      </c>
      <c r="H34" s="183">
        <v>0</v>
      </c>
      <c r="I34" s="172">
        <v>0</v>
      </c>
      <c r="J34" s="171">
        <v>0</v>
      </c>
      <c r="K34" s="172">
        <v>0</v>
      </c>
      <c r="L34" s="171">
        <v>0</v>
      </c>
      <c r="M34" s="172">
        <v>0</v>
      </c>
      <c r="N34" s="171">
        <v>0</v>
      </c>
      <c r="O34" s="204">
        <v>0</v>
      </c>
      <c r="P34" s="182">
        <v>0</v>
      </c>
      <c r="Q34" s="204">
        <v>0</v>
      </c>
      <c r="R34" s="182">
        <v>0</v>
      </c>
      <c r="S34" s="204">
        <v>0</v>
      </c>
      <c r="T34" s="182">
        <v>0</v>
      </c>
      <c r="U34" s="204">
        <v>0</v>
      </c>
      <c r="V34" s="182">
        <v>0</v>
      </c>
    </row>
    <row r="35" spans="2:22" x14ac:dyDescent="0.3">
      <c r="B35" s="173" t="s">
        <v>115</v>
      </c>
      <c r="C35" s="574" t="s">
        <v>2</v>
      </c>
      <c r="D35" s="391"/>
      <c r="E35" s="184">
        <v>212031</v>
      </c>
      <c r="F35" s="185">
        <v>1</v>
      </c>
      <c r="G35" s="186">
        <v>3925354448.3099999</v>
      </c>
      <c r="H35" s="185">
        <v>1</v>
      </c>
      <c r="I35" s="176">
        <v>31535</v>
      </c>
      <c r="J35" s="177">
        <v>280653467.70999998</v>
      </c>
      <c r="K35" s="176">
        <v>178396</v>
      </c>
      <c r="L35" s="177">
        <v>3593987302.48</v>
      </c>
      <c r="M35" s="176">
        <v>2100</v>
      </c>
      <c r="N35" s="177">
        <v>50713678.119999997</v>
      </c>
      <c r="O35" s="205">
        <v>104081</v>
      </c>
      <c r="P35" s="206">
        <v>2245885470</v>
      </c>
      <c r="Q35" s="205">
        <v>107950</v>
      </c>
      <c r="R35" s="206">
        <v>1679468978.3099999</v>
      </c>
      <c r="S35" s="205">
        <v>200406</v>
      </c>
      <c r="T35" s="206">
        <v>3555967087.9400001</v>
      </c>
      <c r="U35" s="205">
        <v>11625</v>
      </c>
      <c r="V35" s="206">
        <v>369387360.37</v>
      </c>
    </row>
    <row r="36" spans="2:22" x14ac:dyDescent="0.3">
      <c r="B36" s="144" t="s">
        <v>2</v>
      </c>
      <c r="C36" s="538" t="s">
        <v>2</v>
      </c>
      <c r="D36" s="349"/>
      <c r="E36" s="145" t="s">
        <v>2</v>
      </c>
      <c r="F36" s="145" t="s">
        <v>2</v>
      </c>
      <c r="G36" s="145" t="s">
        <v>2</v>
      </c>
      <c r="H36" s="145" t="s">
        <v>2</v>
      </c>
      <c r="I36" s="145" t="s">
        <v>2</v>
      </c>
      <c r="J36" s="145" t="s">
        <v>2</v>
      </c>
      <c r="K36" s="145" t="s">
        <v>2</v>
      </c>
      <c r="L36" s="145" t="s">
        <v>2</v>
      </c>
      <c r="M36" s="145" t="s">
        <v>2</v>
      </c>
      <c r="N36" s="145" t="s">
        <v>2</v>
      </c>
      <c r="O36" s="145" t="s">
        <v>2</v>
      </c>
      <c r="P36" s="145" t="s">
        <v>2</v>
      </c>
      <c r="Q36" s="145" t="s">
        <v>2</v>
      </c>
      <c r="R36" s="145" t="s">
        <v>2</v>
      </c>
      <c r="S36" s="145" t="s">
        <v>2</v>
      </c>
      <c r="T36" s="145" t="s">
        <v>2</v>
      </c>
      <c r="U36" s="145" t="s">
        <v>2</v>
      </c>
      <c r="V36" s="145" t="s">
        <v>2</v>
      </c>
    </row>
    <row r="37" spans="2:22" x14ac:dyDescent="0.3">
      <c r="B37" s="637" t="s">
        <v>666</v>
      </c>
      <c r="C37" s="391"/>
      <c r="D37" s="391"/>
      <c r="E37" s="207" t="s">
        <v>2</v>
      </c>
      <c r="F37" s="145" t="s">
        <v>2</v>
      </c>
      <c r="G37" s="145" t="s">
        <v>2</v>
      </c>
      <c r="H37" s="145" t="s">
        <v>2</v>
      </c>
      <c r="I37" s="145" t="s">
        <v>2</v>
      </c>
      <c r="J37" s="145" t="s">
        <v>2</v>
      </c>
      <c r="K37" s="145" t="s">
        <v>2</v>
      </c>
      <c r="L37" s="145" t="s">
        <v>2</v>
      </c>
      <c r="M37" s="145" t="s">
        <v>2</v>
      </c>
      <c r="N37" s="145" t="s">
        <v>2</v>
      </c>
      <c r="O37" s="145" t="s">
        <v>2</v>
      </c>
      <c r="P37" s="145" t="s">
        <v>2</v>
      </c>
      <c r="Q37" s="145" t="s">
        <v>2</v>
      </c>
      <c r="R37" s="145" t="s">
        <v>2</v>
      </c>
      <c r="S37" s="145" t="s">
        <v>2</v>
      </c>
      <c r="T37" s="145" t="s">
        <v>2</v>
      </c>
      <c r="U37" s="145" t="s">
        <v>2</v>
      </c>
      <c r="V37" s="145" t="s">
        <v>2</v>
      </c>
    </row>
    <row r="38" spans="2:22" x14ac:dyDescent="0.3">
      <c r="B38" s="394" t="s">
        <v>692</v>
      </c>
      <c r="C38" s="391"/>
      <c r="D38" s="392"/>
      <c r="E38" s="53">
        <v>4</v>
      </c>
      <c r="F38" s="145" t="s">
        <v>2</v>
      </c>
      <c r="G38" s="145" t="s">
        <v>2</v>
      </c>
      <c r="H38" s="145" t="s">
        <v>2</v>
      </c>
      <c r="I38" s="145" t="s">
        <v>2</v>
      </c>
      <c r="J38" s="145" t="s">
        <v>2</v>
      </c>
      <c r="K38" s="145" t="s">
        <v>2</v>
      </c>
      <c r="L38" s="145" t="s">
        <v>2</v>
      </c>
      <c r="M38" s="145" t="s">
        <v>2</v>
      </c>
      <c r="N38" s="145" t="s">
        <v>2</v>
      </c>
      <c r="O38" s="145" t="s">
        <v>2</v>
      </c>
      <c r="P38" s="145" t="s">
        <v>2</v>
      </c>
      <c r="Q38" s="145" t="s">
        <v>2</v>
      </c>
      <c r="R38" s="145" t="s">
        <v>2</v>
      </c>
      <c r="S38" s="145" t="s">
        <v>2</v>
      </c>
      <c r="T38" s="145" t="s">
        <v>2</v>
      </c>
      <c r="U38" s="145" t="s">
        <v>2</v>
      </c>
      <c r="V38" s="145" t="s">
        <v>2</v>
      </c>
    </row>
    <row r="39" spans="2:22" x14ac:dyDescent="0.3">
      <c r="B39" s="395" t="s">
        <v>693</v>
      </c>
      <c r="C39" s="391"/>
      <c r="D39" s="392"/>
      <c r="E39" s="50">
        <v>72</v>
      </c>
      <c r="F39" s="145" t="s">
        <v>2</v>
      </c>
      <c r="G39" s="145" t="s">
        <v>2</v>
      </c>
      <c r="H39" s="145" t="s">
        <v>2</v>
      </c>
      <c r="I39" s="145" t="s">
        <v>2</v>
      </c>
      <c r="J39" s="145" t="s">
        <v>2</v>
      </c>
      <c r="K39" s="145" t="s">
        <v>2</v>
      </c>
      <c r="L39" s="145" t="s">
        <v>2</v>
      </c>
      <c r="M39" s="145" t="s">
        <v>2</v>
      </c>
      <c r="N39" s="145" t="s">
        <v>2</v>
      </c>
      <c r="O39" s="145" t="s">
        <v>2</v>
      </c>
      <c r="P39" s="145" t="s">
        <v>2</v>
      </c>
      <c r="Q39" s="145" t="s">
        <v>2</v>
      </c>
      <c r="R39" s="145" t="s">
        <v>2</v>
      </c>
      <c r="S39" s="145" t="s">
        <v>2</v>
      </c>
      <c r="T39" s="145" t="s">
        <v>2</v>
      </c>
      <c r="U39" s="145" t="s">
        <v>2</v>
      </c>
      <c r="V39" s="145" t="s">
        <v>2</v>
      </c>
    </row>
    <row r="40" spans="2:22" x14ac:dyDescent="0.3">
      <c r="B40" s="394" t="s">
        <v>694</v>
      </c>
      <c r="C40" s="391"/>
      <c r="D40" s="392"/>
      <c r="E40" s="69">
        <v>47.566971000000002</v>
      </c>
      <c r="F40" s="145" t="s">
        <v>2</v>
      </c>
      <c r="G40" s="145" t="s">
        <v>2</v>
      </c>
      <c r="H40" s="145" t="s">
        <v>2</v>
      </c>
      <c r="I40" s="145" t="s">
        <v>2</v>
      </c>
      <c r="J40" s="145" t="s">
        <v>2</v>
      </c>
      <c r="K40" s="145" t="s">
        <v>2</v>
      </c>
      <c r="L40" s="145" t="s">
        <v>2</v>
      </c>
      <c r="M40" s="145" t="s">
        <v>2</v>
      </c>
      <c r="N40" s="145" t="s">
        <v>2</v>
      </c>
      <c r="O40" s="145" t="s">
        <v>2</v>
      </c>
      <c r="P40" s="145" t="s">
        <v>2</v>
      </c>
      <c r="Q40" s="145" t="s">
        <v>2</v>
      </c>
      <c r="R40" s="145" t="s">
        <v>2</v>
      </c>
      <c r="S40" s="145" t="s">
        <v>2</v>
      </c>
      <c r="T40" s="145" t="s">
        <v>2</v>
      </c>
      <c r="U40" s="145" t="s">
        <v>2</v>
      </c>
      <c r="V40" s="145" t="s">
        <v>2</v>
      </c>
    </row>
    <row r="41" spans="2:22" x14ac:dyDescent="0.3">
      <c r="B41" s="49" t="s">
        <v>2</v>
      </c>
      <c r="C41" s="633" t="s">
        <v>2</v>
      </c>
      <c r="D41" s="349"/>
      <c r="E41" s="145" t="s">
        <v>2</v>
      </c>
      <c r="F41" s="145" t="s">
        <v>2</v>
      </c>
      <c r="G41" s="145" t="s">
        <v>2</v>
      </c>
      <c r="H41" s="145" t="s">
        <v>2</v>
      </c>
      <c r="I41" s="145" t="s">
        <v>2</v>
      </c>
      <c r="J41" s="145" t="s">
        <v>2</v>
      </c>
      <c r="K41" s="145" t="s">
        <v>2</v>
      </c>
      <c r="L41" s="145" t="s">
        <v>2</v>
      </c>
      <c r="M41" s="145" t="s">
        <v>2</v>
      </c>
      <c r="N41" s="145" t="s">
        <v>2</v>
      </c>
      <c r="O41" s="145" t="s">
        <v>2</v>
      </c>
      <c r="P41" s="145" t="s">
        <v>2</v>
      </c>
      <c r="Q41" s="145" t="s">
        <v>2</v>
      </c>
      <c r="R41" s="145" t="s">
        <v>2</v>
      </c>
      <c r="S41" s="145" t="s">
        <v>2</v>
      </c>
      <c r="T41" s="145" t="s">
        <v>2</v>
      </c>
      <c r="U41" s="145" t="s">
        <v>2</v>
      </c>
      <c r="V41" s="145" t="s">
        <v>2</v>
      </c>
    </row>
    <row r="42" spans="2:22" x14ac:dyDescent="0.3">
      <c r="B42" s="144" t="s">
        <v>2</v>
      </c>
      <c r="C42" s="538" t="s">
        <v>2</v>
      </c>
      <c r="D42" s="349"/>
      <c r="E42" s="145" t="s">
        <v>2</v>
      </c>
      <c r="F42" s="145" t="s">
        <v>2</v>
      </c>
      <c r="G42" s="145" t="s">
        <v>2</v>
      </c>
      <c r="H42" s="145" t="s">
        <v>2</v>
      </c>
      <c r="I42" s="145" t="s">
        <v>2</v>
      </c>
      <c r="J42" s="145" t="s">
        <v>2</v>
      </c>
      <c r="K42" s="145" t="s">
        <v>2</v>
      </c>
      <c r="L42" s="145" t="s">
        <v>2</v>
      </c>
      <c r="M42" s="145" t="s">
        <v>2</v>
      </c>
      <c r="N42" s="145" t="s">
        <v>2</v>
      </c>
      <c r="O42" s="145" t="s">
        <v>2</v>
      </c>
      <c r="P42" s="145" t="s">
        <v>2</v>
      </c>
      <c r="Q42" s="145" t="s">
        <v>2</v>
      </c>
      <c r="R42" s="145" t="s">
        <v>2</v>
      </c>
      <c r="S42" s="145" t="s">
        <v>2</v>
      </c>
      <c r="T42" s="145" t="s">
        <v>2</v>
      </c>
      <c r="U42" s="145" t="s">
        <v>2</v>
      </c>
      <c r="V42" s="145" t="s">
        <v>2</v>
      </c>
    </row>
    <row r="43" spans="2:22" x14ac:dyDescent="0.3">
      <c r="B43" s="201" t="s">
        <v>2</v>
      </c>
      <c r="C43" s="630" t="s">
        <v>2</v>
      </c>
      <c r="D43" s="349"/>
      <c r="E43" s="636" t="s">
        <v>646</v>
      </c>
      <c r="F43" s="552"/>
      <c r="G43" s="552"/>
      <c r="H43" s="553"/>
      <c r="I43" s="535" t="s">
        <v>565</v>
      </c>
      <c r="J43" s="391"/>
      <c r="K43" s="391"/>
      <c r="L43" s="391"/>
      <c r="M43" s="391"/>
      <c r="N43" s="392"/>
      <c r="O43" s="535" t="s">
        <v>108</v>
      </c>
      <c r="P43" s="391"/>
      <c r="Q43" s="391"/>
      <c r="R43" s="392"/>
      <c r="S43" s="535" t="s">
        <v>566</v>
      </c>
      <c r="T43" s="391"/>
      <c r="U43" s="391"/>
      <c r="V43" s="392"/>
    </row>
    <row r="44" spans="2:22" ht="18" customHeight="1" x14ac:dyDescent="0.3">
      <c r="C44" s="630" t="s">
        <v>2</v>
      </c>
      <c r="D44" s="349"/>
      <c r="E44" s="632" t="s">
        <v>2</v>
      </c>
      <c r="F44" s="349"/>
      <c r="G44" s="349"/>
      <c r="H44" s="359"/>
      <c r="I44" s="535" t="s">
        <v>567</v>
      </c>
      <c r="J44" s="392"/>
      <c r="K44" s="535" t="s">
        <v>568</v>
      </c>
      <c r="L44" s="392"/>
      <c r="M44" s="535" t="s">
        <v>569</v>
      </c>
      <c r="N44" s="392"/>
      <c r="O44" s="535" t="s">
        <v>570</v>
      </c>
      <c r="P44" s="392"/>
      <c r="Q44" s="535" t="s">
        <v>571</v>
      </c>
      <c r="R44" s="392"/>
      <c r="S44" s="535" t="s">
        <v>572</v>
      </c>
      <c r="T44" s="392"/>
      <c r="U44" s="535" t="s">
        <v>573</v>
      </c>
      <c r="V44" s="392"/>
    </row>
    <row r="45" spans="2:22" ht="60" x14ac:dyDescent="0.3">
      <c r="B45" s="398" t="s">
        <v>695</v>
      </c>
      <c r="C45" s="391"/>
      <c r="D45" s="392"/>
      <c r="E45" s="37" t="s">
        <v>575</v>
      </c>
      <c r="F45" s="37" t="s">
        <v>110</v>
      </c>
      <c r="G45" s="37" t="s">
        <v>111</v>
      </c>
      <c r="H45" s="37" t="s">
        <v>586</v>
      </c>
      <c r="I45" s="146" t="s">
        <v>575</v>
      </c>
      <c r="J45" s="146" t="s">
        <v>111</v>
      </c>
      <c r="K45" s="146" t="s">
        <v>575</v>
      </c>
      <c r="L45" s="146" t="s">
        <v>111</v>
      </c>
      <c r="M45" s="146" t="s">
        <v>575</v>
      </c>
      <c r="N45" s="146" t="s">
        <v>111</v>
      </c>
      <c r="O45" s="146" t="s">
        <v>575</v>
      </c>
      <c r="P45" s="146" t="s">
        <v>111</v>
      </c>
      <c r="Q45" s="146" t="s">
        <v>575</v>
      </c>
      <c r="R45" s="146" t="s">
        <v>111</v>
      </c>
      <c r="S45" s="146" t="s">
        <v>575</v>
      </c>
      <c r="T45" s="146" t="s">
        <v>111</v>
      </c>
      <c r="U45" s="146" t="s">
        <v>575</v>
      </c>
      <c r="V45" s="146" t="s">
        <v>111</v>
      </c>
    </row>
    <row r="46" spans="2:22" x14ac:dyDescent="0.3">
      <c r="B46" s="165" t="s">
        <v>681</v>
      </c>
      <c r="C46" s="561" t="s">
        <v>2</v>
      </c>
      <c r="D46" s="349"/>
      <c r="E46" s="178">
        <v>72669</v>
      </c>
      <c r="F46" s="40">
        <v>0.34272818597280602</v>
      </c>
      <c r="G46" s="41">
        <v>1667549411.52</v>
      </c>
      <c r="H46" s="40">
        <v>0.42481499020755598</v>
      </c>
      <c r="I46" s="168">
        <v>10692</v>
      </c>
      <c r="J46" s="169">
        <v>136039827.33000001</v>
      </c>
      <c r="K46" s="168">
        <v>61351</v>
      </c>
      <c r="L46" s="169">
        <v>1511557421.22</v>
      </c>
      <c r="M46" s="168">
        <v>626</v>
      </c>
      <c r="N46" s="169">
        <v>19952162.969999999</v>
      </c>
      <c r="O46" s="202">
        <v>30404</v>
      </c>
      <c r="P46" s="203">
        <v>843555351.39999998</v>
      </c>
      <c r="Q46" s="202">
        <v>42265</v>
      </c>
      <c r="R46" s="203">
        <v>823994060.12</v>
      </c>
      <c r="S46" s="202">
        <v>68138</v>
      </c>
      <c r="T46" s="203">
        <v>1485153383.79</v>
      </c>
      <c r="U46" s="202">
        <v>4531</v>
      </c>
      <c r="V46" s="203">
        <v>182396027.72999999</v>
      </c>
    </row>
    <row r="47" spans="2:22" x14ac:dyDescent="0.3">
      <c r="B47" s="91" t="s">
        <v>682</v>
      </c>
      <c r="C47" s="567" t="s">
        <v>2</v>
      </c>
      <c r="D47" s="349"/>
      <c r="E47" s="180">
        <v>66776</v>
      </c>
      <c r="F47" s="183">
        <v>0.31493508024770001</v>
      </c>
      <c r="G47" s="182">
        <v>1323329300.9100001</v>
      </c>
      <c r="H47" s="183">
        <v>0.33712351797421503</v>
      </c>
      <c r="I47" s="172">
        <v>10181</v>
      </c>
      <c r="J47" s="171">
        <v>93603520.840000004</v>
      </c>
      <c r="K47" s="172">
        <v>55922</v>
      </c>
      <c r="L47" s="171">
        <v>1212962020.8800001</v>
      </c>
      <c r="M47" s="172">
        <v>673</v>
      </c>
      <c r="N47" s="171">
        <v>16763759.189999999</v>
      </c>
      <c r="O47" s="204">
        <v>33845</v>
      </c>
      <c r="P47" s="182">
        <v>804071468.71000004</v>
      </c>
      <c r="Q47" s="204">
        <v>32931</v>
      </c>
      <c r="R47" s="182">
        <v>519257832.19999999</v>
      </c>
      <c r="S47" s="204">
        <v>63185</v>
      </c>
      <c r="T47" s="182">
        <v>1205607597.53</v>
      </c>
      <c r="U47" s="204">
        <v>3591</v>
      </c>
      <c r="V47" s="182">
        <v>117721703.38</v>
      </c>
    </row>
    <row r="48" spans="2:22" x14ac:dyDescent="0.3">
      <c r="B48" s="165" t="s">
        <v>683</v>
      </c>
      <c r="C48" s="561" t="s">
        <v>2</v>
      </c>
      <c r="D48" s="349"/>
      <c r="E48" s="178">
        <v>49835</v>
      </c>
      <c r="F48" s="40">
        <v>0.23503638618881201</v>
      </c>
      <c r="G48" s="41">
        <v>734920221.29999995</v>
      </c>
      <c r="H48" s="40">
        <v>0.187223913401351</v>
      </c>
      <c r="I48" s="168">
        <v>6377</v>
      </c>
      <c r="J48" s="169">
        <v>38872274.07</v>
      </c>
      <c r="K48" s="168">
        <v>42845</v>
      </c>
      <c r="L48" s="169">
        <v>684587032.13</v>
      </c>
      <c r="M48" s="168">
        <v>613</v>
      </c>
      <c r="N48" s="169">
        <v>11460915.1</v>
      </c>
      <c r="O48" s="202">
        <v>28253</v>
      </c>
      <c r="P48" s="203">
        <v>473229430</v>
      </c>
      <c r="Q48" s="202">
        <v>21582</v>
      </c>
      <c r="R48" s="203">
        <v>261690791.30000001</v>
      </c>
      <c r="S48" s="202">
        <v>47318</v>
      </c>
      <c r="T48" s="203">
        <v>678776053.51999998</v>
      </c>
      <c r="U48" s="202">
        <v>2517</v>
      </c>
      <c r="V48" s="203">
        <v>56144167.780000001</v>
      </c>
    </row>
    <row r="49" spans="2:22" x14ac:dyDescent="0.3">
      <c r="B49" s="91" t="s">
        <v>684</v>
      </c>
      <c r="C49" s="567" t="s">
        <v>2</v>
      </c>
      <c r="D49" s="349"/>
      <c r="E49" s="180">
        <v>21178</v>
      </c>
      <c r="F49" s="183">
        <v>9.9881621083709501E-2</v>
      </c>
      <c r="G49" s="182">
        <v>198083964.09</v>
      </c>
      <c r="H49" s="183">
        <v>5.04626949485497E-2</v>
      </c>
      <c r="I49" s="172">
        <v>3395</v>
      </c>
      <c r="J49" s="171">
        <v>11073484.17</v>
      </c>
      <c r="K49" s="172">
        <v>17598</v>
      </c>
      <c r="L49" s="171">
        <v>184481396.52000001</v>
      </c>
      <c r="M49" s="172">
        <v>185</v>
      </c>
      <c r="N49" s="171">
        <v>2529083.4</v>
      </c>
      <c r="O49" s="204">
        <v>11089</v>
      </c>
      <c r="P49" s="182">
        <v>124771439.20999999</v>
      </c>
      <c r="Q49" s="204">
        <v>10089</v>
      </c>
      <c r="R49" s="182">
        <v>73312524.879999995</v>
      </c>
      <c r="S49" s="204">
        <v>20271</v>
      </c>
      <c r="T49" s="182">
        <v>185139053.56999999</v>
      </c>
      <c r="U49" s="204">
        <v>907</v>
      </c>
      <c r="V49" s="182">
        <v>12944910.52</v>
      </c>
    </row>
    <row r="50" spans="2:22" x14ac:dyDescent="0.3">
      <c r="B50" s="165" t="s">
        <v>685</v>
      </c>
      <c r="C50" s="561" t="s">
        <v>2</v>
      </c>
      <c r="D50" s="349"/>
      <c r="E50" s="178">
        <v>1466</v>
      </c>
      <c r="F50" s="40">
        <v>6.9140833180053899E-3</v>
      </c>
      <c r="G50" s="41">
        <v>1471152.78</v>
      </c>
      <c r="H50" s="40">
        <v>3.7478215008924398E-4</v>
      </c>
      <c r="I50" s="168">
        <v>783</v>
      </c>
      <c r="J50" s="169">
        <v>1063963.5900000001</v>
      </c>
      <c r="K50" s="168">
        <v>680</v>
      </c>
      <c r="L50" s="169">
        <v>399431.73</v>
      </c>
      <c r="M50" s="168">
        <v>3</v>
      </c>
      <c r="N50" s="169">
        <v>7757.46</v>
      </c>
      <c r="O50" s="202">
        <v>486</v>
      </c>
      <c r="P50" s="203">
        <v>257780.68</v>
      </c>
      <c r="Q50" s="202">
        <v>980</v>
      </c>
      <c r="R50" s="203">
        <v>1213372.1000000001</v>
      </c>
      <c r="S50" s="202">
        <v>1389</v>
      </c>
      <c r="T50" s="203">
        <v>1290601.82</v>
      </c>
      <c r="U50" s="202">
        <v>77</v>
      </c>
      <c r="V50" s="203">
        <v>180550.96</v>
      </c>
    </row>
    <row r="51" spans="2:22" x14ac:dyDescent="0.3">
      <c r="B51" s="91" t="s">
        <v>686</v>
      </c>
      <c r="C51" s="567" t="s">
        <v>2</v>
      </c>
      <c r="D51" s="349"/>
      <c r="E51" s="180">
        <v>107</v>
      </c>
      <c r="F51" s="183">
        <v>5.0464318896765103E-4</v>
      </c>
      <c r="G51" s="182">
        <v>397.71</v>
      </c>
      <c r="H51" s="183">
        <v>1.0131823896087299E-7</v>
      </c>
      <c r="I51" s="172">
        <v>107</v>
      </c>
      <c r="J51" s="171">
        <v>397.71</v>
      </c>
      <c r="K51" s="172">
        <v>0</v>
      </c>
      <c r="L51" s="171">
        <v>0</v>
      </c>
      <c r="M51" s="172">
        <v>0</v>
      </c>
      <c r="N51" s="171">
        <v>0</v>
      </c>
      <c r="O51" s="204">
        <v>4</v>
      </c>
      <c r="P51" s="182">
        <v>0</v>
      </c>
      <c r="Q51" s="204">
        <v>103</v>
      </c>
      <c r="R51" s="182">
        <v>397.71</v>
      </c>
      <c r="S51" s="204">
        <v>105</v>
      </c>
      <c r="T51" s="182">
        <v>397.71</v>
      </c>
      <c r="U51" s="204">
        <v>2</v>
      </c>
      <c r="V51" s="182">
        <v>0</v>
      </c>
    </row>
    <row r="52" spans="2:22" x14ac:dyDescent="0.3">
      <c r="B52" s="165" t="s">
        <v>687</v>
      </c>
      <c r="C52" s="561" t="s">
        <v>2</v>
      </c>
      <c r="D52" s="349"/>
      <c r="E52" s="178">
        <v>0</v>
      </c>
      <c r="F52" s="40">
        <v>0</v>
      </c>
      <c r="G52" s="41">
        <v>0</v>
      </c>
      <c r="H52" s="40">
        <v>0</v>
      </c>
      <c r="I52" s="168">
        <v>0</v>
      </c>
      <c r="J52" s="169">
        <v>0</v>
      </c>
      <c r="K52" s="168">
        <v>0</v>
      </c>
      <c r="L52" s="169">
        <v>0</v>
      </c>
      <c r="M52" s="168">
        <v>0</v>
      </c>
      <c r="N52" s="169">
        <v>0</v>
      </c>
      <c r="O52" s="202">
        <v>0</v>
      </c>
      <c r="P52" s="203">
        <v>0</v>
      </c>
      <c r="Q52" s="202">
        <v>0</v>
      </c>
      <c r="R52" s="203">
        <v>0</v>
      </c>
      <c r="S52" s="202">
        <v>0</v>
      </c>
      <c r="T52" s="203">
        <v>0</v>
      </c>
      <c r="U52" s="202">
        <v>0</v>
      </c>
      <c r="V52" s="203">
        <v>0</v>
      </c>
    </row>
    <row r="53" spans="2:22" x14ac:dyDescent="0.3">
      <c r="B53" s="173" t="s">
        <v>115</v>
      </c>
      <c r="C53" s="574" t="s">
        <v>2</v>
      </c>
      <c r="D53" s="391"/>
      <c r="E53" s="184">
        <v>212031</v>
      </c>
      <c r="F53" s="185">
        <v>1</v>
      </c>
      <c r="G53" s="186">
        <v>3925354448.3099999</v>
      </c>
      <c r="H53" s="185">
        <v>1</v>
      </c>
      <c r="I53" s="176">
        <v>31535</v>
      </c>
      <c r="J53" s="177">
        <v>280653467.70999998</v>
      </c>
      <c r="K53" s="176">
        <v>178396</v>
      </c>
      <c r="L53" s="177">
        <v>3593987302.48</v>
      </c>
      <c r="M53" s="176">
        <v>2100</v>
      </c>
      <c r="N53" s="177">
        <v>50713678.119999997</v>
      </c>
      <c r="O53" s="205">
        <v>104081</v>
      </c>
      <c r="P53" s="206">
        <v>2245885470</v>
      </c>
      <c r="Q53" s="205">
        <v>107950</v>
      </c>
      <c r="R53" s="206">
        <v>1679468978.3099999</v>
      </c>
      <c r="S53" s="205">
        <v>200406</v>
      </c>
      <c r="T53" s="206">
        <v>3555967087.9400001</v>
      </c>
      <c r="U53" s="205">
        <v>11625</v>
      </c>
      <c r="V53" s="206">
        <v>369387360.37</v>
      </c>
    </row>
    <row r="54" spans="2:22" x14ac:dyDescent="0.3">
      <c r="B54" s="144" t="s">
        <v>2</v>
      </c>
      <c r="C54" s="538" t="s">
        <v>2</v>
      </c>
      <c r="D54" s="349"/>
      <c r="E54" s="145" t="s">
        <v>2</v>
      </c>
      <c r="F54" s="145" t="s">
        <v>2</v>
      </c>
      <c r="G54" s="145" t="s">
        <v>2</v>
      </c>
      <c r="H54" s="145" t="s">
        <v>2</v>
      </c>
      <c r="I54" s="145" t="s">
        <v>2</v>
      </c>
      <c r="J54" s="145" t="s">
        <v>2</v>
      </c>
      <c r="K54" s="145" t="s">
        <v>2</v>
      </c>
      <c r="L54" s="145" t="s">
        <v>2</v>
      </c>
      <c r="M54" s="145" t="s">
        <v>2</v>
      </c>
      <c r="N54" s="145" t="s">
        <v>2</v>
      </c>
      <c r="O54" s="145" t="s">
        <v>2</v>
      </c>
      <c r="P54" s="145" t="s">
        <v>2</v>
      </c>
      <c r="Q54" s="145" t="s">
        <v>2</v>
      </c>
      <c r="R54" s="145" t="s">
        <v>2</v>
      </c>
      <c r="S54" s="145" t="s">
        <v>2</v>
      </c>
      <c r="T54" s="145" t="s">
        <v>2</v>
      </c>
      <c r="U54" s="145" t="s">
        <v>2</v>
      </c>
      <c r="V54" s="145" t="s">
        <v>2</v>
      </c>
    </row>
    <row r="55" spans="2:22" x14ac:dyDescent="0.3">
      <c r="B55" s="637" t="s">
        <v>666</v>
      </c>
      <c r="C55" s="391"/>
      <c r="D55" s="391"/>
      <c r="E55" s="207" t="s">
        <v>2</v>
      </c>
      <c r="F55" s="145" t="s">
        <v>2</v>
      </c>
      <c r="G55" s="145" t="s">
        <v>2</v>
      </c>
      <c r="H55" s="145" t="s">
        <v>2</v>
      </c>
      <c r="I55" s="145" t="s">
        <v>2</v>
      </c>
      <c r="J55" s="145" t="s">
        <v>2</v>
      </c>
      <c r="K55" s="145" t="s">
        <v>2</v>
      </c>
      <c r="L55" s="145" t="s">
        <v>2</v>
      </c>
      <c r="M55" s="145" t="s">
        <v>2</v>
      </c>
      <c r="N55" s="145" t="s">
        <v>2</v>
      </c>
      <c r="O55" s="145" t="s">
        <v>2</v>
      </c>
      <c r="P55" s="145" t="s">
        <v>2</v>
      </c>
      <c r="Q55" s="145" t="s">
        <v>2</v>
      </c>
      <c r="R55" s="145" t="s">
        <v>2</v>
      </c>
      <c r="S55" s="145" t="s">
        <v>2</v>
      </c>
      <c r="T55" s="145" t="s">
        <v>2</v>
      </c>
      <c r="U55" s="145" t="s">
        <v>2</v>
      </c>
      <c r="V55" s="145" t="s">
        <v>2</v>
      </c>
    </row>
    <row r="56" spans="2:22" x14ac:dyDescent="0.3">
      <c r="B56" s="394" t="s">
        <v>696</v>
      </c>
      <c r="C56" s="391"/>
      <c r="D56" s="392"/>
      <c r="E56" s="53">
        <v>1</v>
      </c>
      <c r="F56" s="145" t="s">
        <v>2</v>
      </c>
      <c r="G56" s="145" t="s">
        <v>2</v>
      </c>
      <c r="H56" s="145" t="s">
        <v>2</v>
      </c>
      <c r="I56" s="145" t="s">
        <v>2</v>
      </c>
      <c r="J56" s="145" t="s">
        <v>2</v>
      </c>
      <c r="K56" s="145" t="s">
        <v>2</v>
      </c>
      <c r="L56" s="145" t="s">
        <v>2</v>
      </c>
      <c r="M56" s="145" t="s">
        <v>2</v>
      </c>
      <c r="N56" s="145" t="s">
        <v>2</v>
      </c>
      <c r="O56" s="145" t="s">
        <v>2</v>
      </c>
      <c r="P56" s="145" t="s">
        <v>2</v>
      </c>
      <c r="Q56" s="145" t="s">
        <v>2</v>
      </c>
      <c r="R56" s="145" t="s">
        <v>2</v>
      </c>
      <c r="S56" s="145" t="s">
        <v>2</v>
      </c>
      <c r="T56" s="145" t="s">
        <v>2</v>
      </c>
      <c r="U56" s="145" t="s">
        <v>2</v>
      </c>
      <c r="V56" s="145" t="s">
        <v>2</v>
      </c>
    </row>
    <row r="57" spans="2:22" x14ac:dyDescent="0.3">
      <c r="B57" s="395" t="s">
        <v>697</v>
      </c>
      <c r="C57" s="391"/>
      <c r="D57" s="392"/>
      <c r="E57" s="50">
        <v>61</v>
      </c>
      <c r="F57" s="145" t="s">
        <v>2</v>
      </c>
      <c r="G57" s="145" t="s">
        <v>2</v>
      </c>
      <c r="H57" s="145" t="s">
        <v>2</v>
      </c>
      <c r="I57" s="145" t="s">
        <v>2</v>
      </c>
      <c r="J57" s="145" t="s">
        <v>2</v>
      </c>
      <c r="K57" s="145" t="s">
        <v>2</v>
      </c>
      <c r="L57" s="145" t="s">
        <v>2</v>
      </c>
      <c r="M57" s="145" t="s">
        <v>2</v>
      </c>
      <c r="N57" s="145" t="s">
        <v>2</v>
      </c>
      <c r="O57" s="145" t="s">
        <v>2</v>
      </c>
      <c r="P57" s="145" t="s">
        <v>2</v>
      </c>
      <c r="Q57" s="145" t="s">
        <v>2</v>
      </c>
      <c r="R57" s="145" t="s">
        <v>2</v>
      </c>
      <c r="S57" s="145" t="s">
        <v>2</v>
      </c>
      <c r="T57" s="145" t="s">
        <v>2</v>
      </c>
      <c r="U57" s="145" t="s">
        <v>2</v>
      </c>
      <c r="V57" s="145" t="s">
        <v>2</v>
      </c>
    </row>
    <row r="58" spans="2:22" x14ac:dyDescent="0.3">
      <c r="B58" s="394" t="s">
        <v>698</v>
      </c>
      <c r="C58" s="391"/>
      <c r="D58" s="392"/>
      <c r="E58" s="69">
        <v>16.573446000000001</v>
      </c>
      <c r="F58" s="145" t="s">
        <v>2</v>
      </c>
      <c r="G58" s="145" t="s">
        <v>2</v>
      </c>
      <c r="H58" s="145" t="s">
        <v>2</v>
      </c>
      <c r="I58" s="145" t="s">
        <v>2</v>
      </c>
      <c r="J58" s="145" t="s">
        <v>2</v>
      </c>
      <c r="K58" s="145" t="s">
        <v>2</v>
      </c>
      <c r="L58" s="145" t="s">
        <v>2</v>
      </c>
      <c r="M58" s="145" t="s">
        <v>2</v>
      </c>
      <c r="N58" s="145" t="s">
        <v>2</v>
      </c>
      <c r="O58" s="145" t="s">
        <v>2</v>
      </c>
      <c r="P58" s="145" t="s">
        <v>2</v>
      </c>
      <c r="Q58" s="145" t="s">
        <v>2</v>
      </c>
      <c r="R58" s="145" t="s">
        <v>2</v>
      </c>
      <c r="S58" s="145" t="s">
        <v>2</v>
      </c>
      <c r="T58" s="145" t="s">
        <v>2</v>
      </c>
      <c r="U58" s="145" t="s">
        <v>2</v>
      </c>
      <c r="V58" s="145" t="s">
        <v>2</v>
      </c>
    </row>
    <row r="59" spans="2:22" x14ac:dyDescent="0.3">
      <c r="B59" s="49" t="s">
        <v>2</v>
      </c>
      <c r="C59" s="633" t="s">
        <v>2</v>
      </c>
      <c r="D59" s="349"/>
      <c r="E59" s="145" t="s">
        <v>2</v>
      </c>
      <c r="F59" s="145" t="s">
        <v>2</v>
      </c>
      <c r="G59" s="145" t="s">
        <v>2</v>
      </c>
      <c r="H59" s="145" t="s">
        <v>2</v>
      </c>
      <c r="I59" s="145" t="s">
        <v>2</v>
      </c>
      <c r="J59" s="145" t="s">
        <v>2</v>
      </c>
      <c r="K59" s="145" t="s">
        <v>2</v>
      </c>
      <c r="L59" s="145" t="s">
        <v>2</v>
      </c>
      <c r="M59" s="145" t="s">
        <v>2</v>
      </c>
      <c r="N59" s="145" t="s">
        <v>2</v>
      </c>
      <c r="O59" s="145" t="s">
        <v>2</v>
      </c>
      <c r="P59" s="145" t="s">
        <v>2</v>
      </c>
      <c r="Q59" s="145" t="s">
        <v>2</v>
      </c>
      <c r="R59" s="145" t="s">
        <v>2</v>
      </c>
      <c r="S59" s="145" t="s">
        <v>2</v>
      </c>
      <c r="T59" s="145" t="s">
        <v>2</v>
      </c>
      <c r="U59" s="145" t="s">
        <v>2</v>
      </c>
      <c r="V59" s="145" t="s">
        <v>2</v>
      </c>
    </row>
  </sheetData>
  <mergeCells count="95">
    <mergeCell ref="B55:D55"/>
    <mergeCell ref="B56:D56"/>
    <mergeCell ref="B57:D57"/>
    <mergeCell ref="B58:D58"/>
    <mergeCell ref="C59:D59"/>
    <mergeCell ref="C50:D50"/>
    <mergeCell ref="C51:D51"/>
    <mergeCell ref="C52:D52"/>
    <mergeCell ref="C53:D53"/>
    <mergeCell ref="C54:D54"/>
    <mergeCell ref="B45:D45"/>
    <mergeCell ref="C46:D46"/>
    <mergeCell ref="C47:D47"/>
    <mergeCell ref="C48:D48"/>
    <mergeCell ref="C49:D49"/>
    <mergeCell ref="S43:V43"/>
    <mergeCell ref="C44:D44"/>
    <mergeCell ref="E44:H44"/>
    <mergeCell ref="I44:J44"/>
    <mergeCell ref="K44:L44"/>
    <mergeCell ref="M44:N44"/>
    <mergeCell ref="O44:P44"/>
    <mergeCell ref="Q44:R44"/>
    <mergeCell ref="S44:T44"/>
    <mergeCell ref="U44:V44"/>
    <mergeCell ref="C42:D42"/>
    <mergeCell ref="C43:D43"/>
    <mergeCell ref="E43:H43"/>
    <mergeCell ref="I43:N43"/>
    <mergeCell ref="O43:R43"/>
    <mergeCell ref="B37:D37"/>
    <mergeCell ref="B38:D38"/>
    <mergeCell ref="B39:D39"/>
    <mergeCell ref="B40:D40"/>
    <mergeCell ref="C41:D41"/>
    <mergeCell ref="C32:D32"/>
    <mergeCell ref="C33:D33"/>
    <mergeCell ref="C34:D34"/>
    <mergeCell ref="C35:D35"/>
    <mergeCell ref="C36:D36"/>
    <mergeCell ref="B27:D27"/>
    <mergeCell ref="C28:D28"/>
    <mergeCell ref="C29:D29"/>
    <mergeCell ref="C30:D30"/>
    <mergeCell ref="C31:D31"/>
    <mergeCell ref="S25:V25"/>
    <mergeCell ref="C26:D26"/>
    <mergeCell ref="E26:H26"/>
    <mergeCell ref="I26:J26"/>
    <mergeCell ref="K26:L26"/>
    <mergeCell ref="M26:N26"/>
    <mergeCell ref="O26:P26"/>
    <mergeCell ref="Q26:R26"/>
    <mergeCell ref="S26:T26"/>
    <mergeCell ref="U26:V26"/>
    <mergeCell ref="C24:D24"/>
    <mergeCell ref="C25:D25"/>
    <mergeCell ref="E25:H25"/>
    <mergeCell ref="I25:N25"/>
    <mergeCell ref="O25:R25"/>
    <mergeCell ref="B19:D19"/>
    <mergeCell ref="B20:D20"/>
    <mergeCell ref="B21:D21"/>
    <mergeCell ref="B22:D22"/>
    <mergeCell ref="C23:D23"/>
    <mergeCell ref="C14:D14"/>
    <mergeCell ref="C15:D15"/>
    <mergeCell ref="C16:D16"/>
    <mergeCell ref="C17:D17"/>
    <mergeCell ref="C18:D18"/>
    <mergeCell ref="B9:D9"/>
    <mergeCell ref="C10:D10"/>
    <mergeCell ref="C11:D11"/>
    <mergeCell ref="C12:D12"/>
    <mergeCell ref="C13:D13"/>
    <mergeCell ref="S7:V7"/>
    <mergeCell ref="C8:D8"/>
    <mergeCell ref="E8:H8"/>
    <mergeCell ref="I8:J8"/>
    <mergeCell ref="K8:L8"/>
    <mergeCell ref="M8:N8"/>
    <mergeCell ref="O8:P8"/>
    <mergeCell ref="Q8:R8"/>
    <mergeCell ref="S8:T8"/>
    <mergeCell ref="U8:V8"/>
    <mergeCell ref="C6:D6"/>
    <mergeCell ref="C7:D7"/>
    <mergeCell ref="E7:H7"/>
    <mergeCell ref="I7:N7"/>
    <mergeCell ref="O7:R7"/>
    <mergeCell ref="A1:C3"/>
    <mergeCell ref="D1:W1"/>
    <mergeCell ref="D2:W2"/>
    <mergeCell ref="D3:W3"/>
    <mergeCell ref="B4:W4"/>
  </mergeCells>
  <pageMargins left="0.25" right="0.25" top="0.25" bottom="0.25" header="0.25" footer="0.25"/>
  <pageSetup orientation="portrait" horizontalDpi="300" verticalDpi="30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X61"/>
  <sheetViews>
    <sheetView showGridLines="0" workbookViewId="0"/>
  </sheetViews>
  <sheetFormatPr defaultRowHeight="14.4" x14ac:dyDescent="0.3"/>
  <cols>
    <col min="1" max="1" width="1.6640625" customWidth="1"/>
    <col min="2" max="2" width="31" customWidth="1"/>
    <col min="3" max="3" width="0.88671875" customWidth="1"/>
    <col min="4" max="4" width="12.6640625" customWidth="1"/>
    <col min="5" max="6" width="13.6640625" customWidth="1"/>
    <col min="7" max="7" width="17.6640625" customWidth="1"/>
    <col min="8" max="9" width="13.6640625" customWidth="1"/>
    <col min="10" max="10" width="17.6640625" customWidth="1"/>
    <col min="11" max="11" width="13.6640625" customWidth="1"/>
    <col min="12" max="12" width="17.6640625" customWidth="1"/>
    <col min="13" max="13" width="13.6640625" customWidth="1"/>
    <col min="14" max="14" width="17.6640625" customWidth="1"/>
    <col min="15" max="15" width="13.6640625" customWidth="1"/>
    <col min="16" max="16" width="17.6640625" customWidth="1"/>
    <col min="17" max="17" width="13.6640625" customWidth="1"/>
    <col min="18" max="18" width="17.6640625" customWidth="1"/>
    <col min="19" max="19" width="13.6640625" customWidth="1"/>
    <col min="20" max="20" width="17.6640625" customWidth="1"/>
    <col min="21" max="21" width="13.6640625" customWidth="1"/>
    <col min="22" max="22" width="17.6640625" customWidth="1"/>
    <col min="23" max="23" width="54.88671875" customWidth="1"/>
    <col min="24" max="24" width="0" hidden="1" customWidth="1"/>
  </cols>
  <sheetData>
    <row r="1" spans="1:24"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c r="X1" s="349"/>
    </row>
    <row r="2" spans="1:24"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c r="X2" s="349"/>
    </row>
    <row r="3" spans="1:24"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c r="X3" s="349"/>
    </row>
    <row r="4" spans="1:24" ht="18" customHeight="1" x14ac:dyDescent="0.3">
      <c r="B4" s="351" t="s">
        <v>699</v>
      </c>
      <c r="C4" s="349"/>
      <c r="D4" s="349"/>
      <c r="E4" s="349"/>
      <c r="F4" s="349"/>
      <c r="G4" s="349"/>
      <c r="H4" s="349"/>
      <c r="I4" s="349"/>
      <c r="J4" s="349"/>
      <c r="K4" s="349"/>
      <c r="L4" s="349"/>
      <c r="M4" s="349"/>
      <c r="N4" s="349"/>
      <c r="O4" s="349"/>
      <c r="P4" s="349"/>
      <c r="Q4" s="349"/>
      <c r="R4" s="349"/>
      <c r="S4" s="349"/>
      <c r="T4" s="349"/>
      <c r="U4" s="349"/>
      <c r="V4" s="349"/>
      <c r="W4" s="349"/>
    </row>
    <row r="5" spans="1:24" ht="2.4" customHeight="1" x14ac:dyDescent="0.3"/>
    <row r="6" spans="1:24" x14ac:dyDescent="0.3">
      <c r="B6" s="144" t="s">
        <v>2</v>
      </c>
      <c r="C6" s="538" t="s">
        <v>2</v>
      </c>
      <c r="D6" s="349"/>
      <c r="E6" s="145"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row>
    <row r="7" spans="1:24" x14ac:dyDescent="0.3">
      <c r="B7" s="201" t="s">
        <v>2</v>
      </c>
      <c r="C7" s="630" t="s">
        <v>2</v>
      </c>
      <c r="D7" s="349"/>
      <c r="E7" s="636" t="s">
        <v>646</v>
      </c>
      <c r="F7" s="552"/>
      <c r="G7" s="552"/>
      <c r="H7" s="553"/>
      <c r="I7" s="535" t="s">
        <v>565</v>
      </c>
      <c r="J7" s="391"/>
      <c r="K7" s="391"/>
      <c r="L7" s="391"/>
      <c r="M7" s="391"/>
      <c r="N7" s="392"/>
      <c r="O7" s="535" t="s">
        <v>108</v>
      </c>
      <c r="P7" s="391"/>
      <c r="Q7" s="391"/>
      <c r="R7" s="392"/>
      <c r="S7" s="535" t="s">
        <v>566</v>
      </c>
      <c r="T7" s="391"/>
      <c r="U7" s="391"/>
      <c r="V7" s="392"/>
    </row>
    <row r="8" spans="1:24" ht="18" customHeight="1" x14ac:dyDescent="0.3">
      <c r="C8" s="630" t="s">
        <v>2</v>
      </c>
      <c r="D8" s="349"/>
      <c r="E8" s="632" t="s">
        <v>2</v>
      </c>
      <c r="F8" s="349"/>
      <c r="G8" s="349"/>
      <c r="H8" s="359"/>
      <c r="I8" s="535" t="s">
        <v>567</v>
      </c>
      <c r="J8" s="392"/>
      <c r="K8" s="535" t="s">
        <v>568</v>
      </c>
      <c r="L8" s="392"/>
      <c r="M8" s="535" t="s">
        <v>569</v>
      </c>
      <c r="N8" s="392"/>
      <c r="O8" s="535" t="s">
        <v>570</v>
      </c>
      <c r="P8" s="392"/>
      <c r="Q8" s="535" t="s">
        <v>571</v>
      </c>
      <c r="R8" s="392"/>
      <c r="S8" s="535" t="s">
        <v>572</v>
      </c>
      <c r="T8" s="392"/>
      <c r="U8" s="535" t="s">
        <v>573</v>
      </c>
      <c r="V8" s="392"/>
    </row>
    <row r="9" spans="1:24" ht="60" x14ac:dyDescent="0.3">
      <c r="B9" s="398" t="s">
        <v>700</v>
      </c>
      <c r="C9" s="391"/>
      <c r="D9" s="392"/>
      <c r="E9" s="37" t="s">
        <v>575</v>
      </c>
      <c r="F9" s="37" t="s">
        <v>110</v>
      </c>
      <c r="G9" s="37" t="s">
        <v>111</v>
      </c>
      <c r="H9" s="37" t="s">
        <v>586</v>
      </c>
      <c r="I9" s="146" t="s">
        <v>575</v>
      </c>
      <c r="J9" s="146" t="s">
        <v>111</v>
      </c>
      <c r="K9" s="146" t="s">
        <v>575</v>
      </c>
      <c r="L9" s="146" t="s">
        <v>111</v>
      </c>
      <c r="M9" s="146" t="s">
        <v>575</v>
      </c>
      <c r="N9" s="146" t="s">
        <v>111</v>
      </c>
      <c r="O9" s="146" t="s">
        <v>575</v>
      </c>
      <c r="P9" s="146" t="s">
        <v>111</v>
      </c>
      <c r="Q9" s="146" t="s">
        <v>575</v>
      </c>
      <c r="R9" s="146" t="s">
        <v>111</v>
      </c>
      <c r="S9" s="146" t="s">
        <v>575</v>
      </c>
      <c r="T9" s="146" t="s">
        <v>111</v>
      </c>
      <c r="U9" s="146" t="s">
        <v>575</v>
      </c>
      <c r="V9" s="146" t="s">
        <v>111</v>
      </c>
    </row>
    <row r="10" spans="1:24" x14ac:dyDescent="0.3">
      <c r="B10" s="165" t="s">
        <v>701</v>
      </c>
      <c r="C10" s="561" t="s">
        <v>2</v>
      </c>
      <c r="D10" s="349"/>
      <c r="E10" s="178">
        <v>64987</v>
      </c>
      <c r="F10" s="40">
        <v>0.30649763477982001</v>
      </c>
      <c r="G10" s="41">
        <v>1398096192.3199999</v>
      </c>
      <c r="H10" s="40">
        <v>0.35617068744503499</v>
      </c>
      <c r="I10" s="168">
        <v>5013</v>
      </c>
      <c r="J10" s="169">
        <v>45767300.710000001</v>
      </c>
      <c r="K10" s="168">
        <v>59973</v>
      </c>
      <c r="L10" s="169">
        <v>1352319521.4400001</v>
      </c>
      <c r="M10" s="168">
        <v>1</v>
      </c>
      <c r="N10" s="169">
        <v>9370.17</v>
      </c>
      <c r="O10" s="202">
        <v>34440</v>
      </c>
      <c r="P10" s="203">
        <v>848384217.33000004</v>
      </c>
      <c r="Q10" s="202">
        <v>30547</v>
      </c>
      <c r="R10" s="203">
        <v>549711974.99000001</v>
      </c>
      <c r="S10" s="202">
        <v>62732</v>
      </c>
      <c r="T10" s="203">
        <v>1310692620.01</v>
      </c>
      <c r="U10" s="202">
        <v>2255</v>
      </c>
      <c r="V10" s="203">
        <v>87403572.310000002</v>
      </c>
    </row>
    <row r="11" spans="1:24" x14ac:dyDescent="0.3">
      <c r="B11" s="91" t="s">
        <v>702</v>
      </c>
      <c r="C11" s="567" t="s">
        <v>2</v>
      </c>
      <c r="D11" s="349"/>
      <c r="E11" s="180">
        <v>521</v>
      </c>
      <c r="F11" s="183">
        <v>2.4571878640387498E-3</v>
      </c>
      <c r="G11" s="182">
        <v>50373805.759999998</v>
      </c>
      <c r="H11" s="183">
        <v>1.28329317577137E-2</v>
      </c>
      <c r="I11" s="172">
        <v>86</v>
      </c>
      <c r="J11" s="171">
        <v>3589558.49</v>
      </c>
      <c r="K11" s="172">
        <v>430</v>
      </c>
      <c r="L11" s="171">
        <v>46446836.210000001</v>
      </c>
      <c r="M11" s="172">
        <v>5</v>
      </c>
      <c r="N11" s="171">
        <v>337411.06</v>
      </c>
      <c r="O11" s="204">
        <v>166</v>
      </c>
      <c r="P11" s="182">
        <v>21403853.640000001</v>
      </c>
      <c r="Q11" s="204">
        <v>355</v>
      </c>
      <c r="R11" s="182">
        <v>28969952.120000001</v>
      </c>
      <c r="S11" s="204">
        <v>434</v>
      </c>
      <c r="T11" s="182">
        <v>40173024.490000002</v>
      </c>
      <c r="U11" s="204">
        <v>87</v>
      </c>
      <c r="V11" s="182">
        <v>10200781.27</v>
      </c>
    </row>
    <row r="12" spans="1:24" x14ac:dyDescent="0.3">
      <c r="B12" s="165" t="s">
        <v>703</v>
      </c>
      <c r="C12" s="561" t="s">
        <v>2</v>
      </c>
      <c r="D12" s="349"/>
      <c r="E12" s="178">
        <v>3263</v>
      </c>
      <c r="F12" s="40">
        <v>1.5389259117770501E-2</v>
      </c>
      <c r="G12" s="41">
        <v>69650801.090000004</v>
      </c>
      <c r="H12" s="40">
        <v>1.77438246678557E-2</v>
      </c>
      <c r="I12" s="168">
        <v>77</v>
      </c>
      <c r="J12" s="169">
        <v>846568.42</v>
      </c>
      <c r="K12" s="168">
        <v>3186</v>
      </c>
      <c r="L12" s="169">
        <v>68804232.670000002</v>
      </c>
      <c r="M12" s="168">
        <v>0</v>
      </c>
      <c r="N12" s="169">
        <v>0</v>
      </c>
      <c r="O12" s="202">
        <v>2559</v>
      </c>
      <c r="P12" s="203">
        <v>54660392.090000004</v>
      </c>
      <c r="Q12" s="202">
        <v>704</v>
      </c>
      <c r="R12" s="203">
        <v>14990409</v>
      </c>
      <c r="S12" s="202">
        <v>3176</v>
      </c>
      <c r="T12" s="203">
        <v>67397544.079999998</v>
      </c>
      <c r="U12" s="202">
        <v>87</v>
      </c>
      <c r="V12" s="203">
        <v>2253257.0099999998</v>
      </c>
    </row>
    <row r="13" spans="1:24" x14ac:dyDescent="0.3">
      <c r="B13" s="91" t="s">
        <v>704</v>
      </c>
      <c r="C13" s="567" t="s">
        <v>2</v>
      </c>
      <c r="D13" s="349"/>
      <c r="E13" s="180">
        <v>115</v>
      </c>
      <c r="F13" s="183">
        <v>5.4237352085308296E-4</v>
      </c>
      <c r="G13" s="182">
        <v>16241721.66</v>
      </c>
      <c r="H13" s="183">
        <v>4.1376446060794898E-3</v>
      </c>
      <c r="I13" s="172">
        <v>8</v>
      </c>
      <c r="J13" s="171">
        <v>501234.57</v>
      </c>
      <c r="K13" s="172">
        <v>105</v>
      </c>
      <c r="L13" s="171">
        <v>15504979.26</v>
      </c>
      <c r="M13" s="172">
        <v>2</v>
      </c>
      <c r="N13" s="171">
        <v>235507.83</v>
      </c>
      <c r="O13" s="204">
        <v>52</v>
      </c>
      <c r="P13" s="182">
        <v>7461836.2199999997</v>
      </c>
      <c r="Q13" s="204">
        <v>63</v>
      </c>
      <c r="R13" s="182">
        <v>8779885.4399999995</v>
      </c>
      <c r="S13" s="204">
        <v>99</v>
      </c>
      <c r="T13" s="182">
        <v>13613461.640000001</v>
      </c>
      <c r="U13" s="204">
        <v>16</v>
      </c>
      <c r="V13" s="182">
        <v>2628260.02</v>
      </c>
    </row>
    <row r="14" spans="1:24" x14ac:dyDescent="0.3">
      <c r="B14" s="165" t="s">
        <v>705</v>
      </c>
      <c r="C14" s="561" t="s">
        <v>2</v>
      </c>
      <c r="D14" s="349"/>
      <c r="E14" s="178">
        <v>16588</v>
      </c>
      <c r="F14" s="40">
        <v>7.8233843164442901E-2</v>
      </c>
      <c r="G14" s="41">
        <v>219200771.80000001</v>
      </c>
      <c r="H14" s="40">
        <v>5.5842287540268702E-2</v>
      </c>
      <c r="I14" s="168">
        <v>6391</v>
      </c>
      <c r="J14" s="169">
        <v>57059218.270000003</v>
      </c>
      <c r="K14" s="168">
        <v>10147</v>
      </c>
      <c r="L14" s="169">
        <v>160725414.08000001</v>
      </c>
      <c r="M14" s="168">
        <v>50</v>
      </c>
      <c r="N14" s="169">
        <v>1416139.45</v>
      </c>
      <c r="O14" s="202">
        <v>232</v>
      </c>
      <c r="P14" s="203">
        <v>3509104.71</v>
      </c>
      <c r="Q14" s="202">
        <v>16356</v>
      </c>
      <c r="R14" s="203">
        <v>215691667.09</v>
      </c>
      <c r="S14" s="202">
        <v>16150</v>
      </c>
      <c r="T14" s="203">
        <v>212112102</v>
      </c>
      <c r="U14" s="202">
        <v>438</v>
      </c>
      <c r="V14" s="203">
        <v>7088669.7999999998</v>
      </c>
    </row>
    <row r="15" spans="1:24" x14ac:dyDescent="0.3">
      <c r="B15" s="91" t="s">
        <v>706</v>
      </c>
      <c r="C15" s="567" t="s">
        <v>2</v>
      </c>
      <c r="D15" s="349"/>
      <c r="E15" s="180">
        <v>8531</v>
      </c>
      <c r="F15" s="183">
        <v>4.0234682664327399E-2</v>
      </c>
      <c r="G15" s="182">
        <v>466023142.44</v>
      </c>
      <c r="H15" s="183">
        <v>0.11872128965083401</v>
      </c>
      <c r="I15" s="172">
        <v>864</v>
      </c>
      <c r="J15" s="171">
        <v>24927033.399999999</v>
      </c>
      <c r="K15" s="172">
        <v>7641</v>
      </c>
      <c r="L15" s="171">
        <v>439599533.38</v>
      </c>
      <c r="M15" s="172">
        <v>26</v>
      </c>
      <c r="N15" s="171">
        <v>1496575.66</v>
      </c>
      <c r="O15" s="204">
        <v>4486</v>
      </c>
      <c r="P15" s="182">
        <v>271906751.94999999</v>
      </c>
      <c r="Q15" s="204">
        <v>4045</v>
      </c>
      <c r="R15" s="182">
        <v>194116390.49000001</v>
      </c>
      <c r="S15" s="204">
        <v>6754</v>
      </c>
      <c r="T15" s="182">
        <v>337943081.69</v>
      </c>
      <c r="U15" s="204">
        <v>1777</v>
      </c>
      <c r="V15" s="182">
        <v>128080060.75</v>
      </c>
    </row>
    <row r="16" spans="1:24" x14ac:dyDescent="0.3">
      <c r="B16" s="165" t="s">
        <v>707</v>
      </c>
      <c r="C16" s="561" t="s">
        <v>2</v>
      </c>
      <c r="D16" s="349"/>
      <c r="E16" s="178">
        <v>14803</v>
      </c>
      <c r="F16" s="40">
        <v>6.9815262862506E-2</v>
      </c>
      <c r="G16" s="41">
        <v>168107824.81999999</v>
      </c>
      <c r="H16" s="40">
        <v>4.2826151633867403E-2</v>
      </c>
      <c r="I16" s="168">
        <v>2446</v>
      </c>
      <c r="J16" s="169">
        <v>13698842.51</v>
      </c>
      <c r="K16" s="168">
        <v>12356</v>
      </c>
      <c r="L16" s="169">
        <v>154396877.43000001</v>
      </c>
      <c r="M16" s="168">
        <v>1</v>
      </c>
      <c r="N16" s="169">
        <v>12104.88</v>
      </c>
      <c r="O16" s="202">
        <v>6395</v>
      </c>
      <c r="P16" s="203">
        <v>83300707.120000005</v>
      </c>
      <c r="Q16" s="202">
        <v>8408</v>
      </c>
      <c r="R16" s="203">
        <v>84807117.700000003</v>
      </c>
      <c r="S16" s="202">
        <v>14733</v>
      </c>
      <c r="T16" s="203">
        <v>167234875.18000001</v>
      </c>
      <c r="U16" s="202">
        <v>70</v>
      </c>
      <c r="V16" s="203">
        <v>872949.64</v>
      </c>
    </row>
    <row r="17" spans="2:22" x14ac:dyDescent="0.3">
      <c r="B17" s="91" t="s">
        <v>708</v>
      </c>
      <c r="C17" s="567" t="s">
        <v>2</v>
      </c>
      <c r="D17" s="349"/>
      <c r="E17" s="180">
        <v>25099</v>
      </c>
      <c r="F17" s="183">
        <v>0.118374199999057</v>
      </c>
      <c r="G17" s="182">
        <v>350109249.08999997</v>
      </c>
      <c r="H17" s="183">
        <v>8.9191754197059603E-2</v>
      </c>
      <c r="I17" s="172">
        <v>3503</v>
      </c>
      <c r="J17" s="171">
        <v>18943174.829999998</v>
      </c>
      <c r="K17" s="172">
        <v>21592</v>
      </c>
      <c r="L17" s="171">
        <v>331118460.36000001</v>
      </c>
      <c r="M17" s="172">
        <v>4</v>
      </c>
      <c r="N17" s="171">
        <v>47613.9</v>
      </c>
      <c r="O17" s="204">
        <v>13501</v>
      </c>
      <c r="P17" s="182">
        <v>223977014.19</v>
      </c>
      <c r="Q17" s="204">
        <v>11598</v>
      </c>
      <c r="R17" s="182">
        <v>126132234.90000001</v>
      </c>
      <c r="S17" s="204">
        <v>24697</v>
      </c>
      <c r="T17" s="182">
        <v>342221360.33999997</v>
      </c>
      <c r="U17" s="204">
        <v>402</v>
      </c>
      <c r="V17" s="182">
        <v>7887888.75</v>
      </c>
    </row>
    <row r="18" spans="2:22" x14ac:dyDescent="0.3">
      <c r="B18" s="165" t="s">
        <v>709</v>
      </c>
      <c r="C18" s="561" t="s">
        <v>2</v>
      </c>
      <c r="D18" s="349"/>
      <c r="E18" s="178">
        <v>78124</v>
      </c>
      <c r="F18" s="40">
        <v>0.36845555602718499</v>
      </c>
      <c r="G18" s="41">
        <v>1187550939.3299999</v>
      </c>
      <c r="H18" s="40">
        <v>0.30253342850128601</v>
      </c>
      <c r="I18" s="168">
        <v>13147</v>
      </c>
      <c r="J18" s="169">
        <v>115320536.51000001</v>
      </c>
      <c r="K18" s="168">
        <v>62966</v>
      </c>
      <c r="L18" s="169">
        <v>1025071447.65</v>
      </c>
      <c r="M18" s="168">
        <v>2011</v>
      </c>
      <c r="N18" s="169">
        <v>47158955.170000002</v>
      </c>
      <c r="O18" s="202">
        <v>42250</v>
      </c>
      <c r="P18" s="203">
        <v>731281592.75</v>
      </c>
      <c r="Q18" s="202">
        <v>35874</v>
      </c>
      <c r="R18" s="203">
        <v>456269346.57999998</v>
      </c>
      <c r="S18" s="202">
        <v>71631</v>
      </c>
      <c r="T18" s="203">
        <v>1064579018.51</v>
      </c>
      <c r="U18" s="202">
        <v>6493</v>
      </c>
      <c r="V18" s="203">
        <v>122971920.81999999</v>
      </c>
    </row>
    <row r="19" spans="2:22" x14ac:dyDescent="0.3">
      <c r="B19" s="173" t="s">
        <v>115</v>
      </c>
      <c r="C19" s="574" t="s">
        <v>2</v>
      </c>
      <c r="D19" s="391"/>
      <c r="E19" s="184">
        <v>212031</v>
      </c>
      <c r="F19" s="185">
        <v>1</v>
      </c>
      <c r="G19" s="186">
        <v>3925354448.3099999</v>
      </c>
      <c r="H19" s="185">
        <v>1</v>
      </c>
      <c r="I19" s="176">
        <v>31535</v>
      </c>
      <c r="J19" s="177">
        <v>280653467.70999998</v>
      </c>
      <c r="K19" s="176">
        <v>178396</v>
      </c>
      <c r="L19" s="177">
        <v>3593987302.48</v>
      </c>
      <c r="M19" s="176">
        <v>2100</v>
      </c>
      <c r="N19" s="177">
        <v>50713678.119999997</v>
      </c>
      <c r="O19" s="205">
        <v>104081</v>
      </c>
      <c r="P19" s="206">
        <v>2245885470</v>
      </c>
      <c r="Q19" s="205">
        <v>107950</v>
      </c>
      <c r="R19" s="206">
        <v>1679468978.3099999</v>
      </c>
      <c r="S19" s="205">
        <v>200406</v>
      </c>
      <c r="T19" s="206">
        <v>3555967087.9400001</v>
      </c>
      <c r="U19" s="205">
        <v>11625</v>
      </c>
      <c r="V19" s="206">
        <v>369387360.37</v>
      </c>
    </row>
    <row r="20" spans="2:22" x14ac:dyDescent="0.3">
      <c r="B20" s="144" t="s">
        <v>2</v>
      </c>
      <c r="C20" s="538" t="s">
        <v>2</v>
      </c>
      <c r="D20" s="349"/>
      <c r="E20" s="145" t="s">
        <v>2</v>
      </c>
      <c r="F20" s="145" t="s">
        <v>2</v>
      </c>
      <c r="G20" s="145" t="s">
        <v>2</v>
      </c>
      <c r="H20" s="145" t="s">
        <v>2</v>
      </c>
      <c r="I20" s="145" t="s">
        <v>2</v>
      </c>
      <c r="J20" s="145" t="s">
        <v>2</v>
      </c>
      <c r="K20" s="145" t="s">
        <v>2</v>
      </c>
      <c r="L20" s="145" t="s">
        <v>2</v>
      </c>
      <c r="M20" s="145" t="s">
        <v>2</v>
      </c>
      <c r="N20" s="145" t="s">
        <v>2</v>
      </c>
      <c r="O20" s="145" t="s">
        <v>2</v>
      </c>
      <c r="P20" s="145" t="s">
        <v>2</v>
      </c>
      <c r="Q20" s="145" t="s">
        <v>2</v>
      </c>
      <c r="R20" s="145" t="s">
        <v>2</v>
      </c>
      <c r="S20" s="145" t="s">
        <v>2</v>
      </c>
      <c r="T20" s="145" t="s">
        <v>2</v>
      </c>
      <c r="U20" s="145" t="s">
        <v>2</v>
      </c>
      <c r="V20" s="145" t="s">
        <v>2</v>
      </c>
    </row>
    <row r="21" spans="2:22" x14ac:dyDescent="0.3">
      <c r="B21" s="49" t="s">
        <v>2</v>
      </c>
      <c r="C21" s="633" t="s">
        <v>2</v>
      </c>
      <c r="D21" s="349"/>
      <c r="E21" s="145" t="s">
        <v>2</v>
      </c>
      <c r="F21" s="145" t="s">
        <v>2</v>
      </c>
      <c r="G21" s="145" t="s">
        <v>2</v>
      </c>
      <c r="H21" s="145" t="s">
        <v>2</v>
      </c>
      <c r="I21" s="145" t="s">
        <v>2</v>
      </c>
      <c r="J21" s="145" t="s">
        <v>2</v>
      </c>
      <c r="K21" s="145" t="s">
        <v>2</v>
      </c>
      <c r="L21" s="145" t="s">
        <v>2</v>
      </c>
      <c r="M21" s="145" t="s">
        <v>2</v>
      </c>
      <c r="N21" s="145" t="s">
        <v>2</v>
      </c>
      <c r="O21" s="145" t="s">
        <v>2</v>
      </c>
      <c r="P21" s="145" t="s">
        <v>2</v>
      </c>
      <c r="Q21" s="145" t="s">
        <v>2</v>
      </c>
      <c r="R21" s="145" t="s">
        <v>2</v>
      </c>
      <c r="S21" s="145" t="s">
        <v>2</v>
      </c>
      <c r="T21" s="145" t="s">
        <v>2</v>
      </c>
      <c r="U21" s="145" t="s">
        <v>2</v>
      </c>
      <c r="V21" s="145" t="s">
        <v>2</v>
      </c>
    </row>
    <row r="22" spans="2:22" x14ac:dyDescent="0.3">
      <c r="B22" s="144" t="s">
        <v>2</v>
      </c>
      <c r="C22" s="538" t="s">
        <v>2</v>
      </c>
      <c r="D22" s="349"/>
      <c r="E22" s="145" t="s">
        <v>2</v>
      </c>
      <c r="F22" s="145" t="s">
        <v>2</v>
      </c>
      <c r="G22" s="145" t="s">
        <v>2</v>
      </c>
      <c r="H22" s="145" t="s">
        <v>2</v>
      </c>
      <c r="I22" s="145" t="s">
        <v>2</v>
      </c>
      <c r="J22" s="145" t="s">
        <v>2</v>
      </c>
      <c r="K22" s="145" t="s">
        <v>2</v>
      </c>
      <c r="L22" s="145" t="s">
        <v>2</v>
      </c>
      <c r="M22" s="145" t="s">
        <v>2</v>
      </c>
      <c r="N22" s="145" t="s">
        <v>2</v>
      </c>
      <c r="O22" s="145" t="s">
        <v>2</v>
      </c>
      <c r="P22" s="145" t="s">
        <v>2</v>
      </c>
      <c r="Q22" s="145" t="s">
        <v>2</v>
      </c>
      <c r="R22" s="145" t="s">
        <v>2</v>
      </c>
      <c r="S22" s="145" t="s">
        <v>2</v>
      </c>
      <c r="T22" s="145" t="s">
        <v>2</v>
      </c>
      <c r="U22" s="145" t="s">
        <v>2</v>
      </c>
      <c r="V22" s="145" t="s">
        <v>2</v>
      </c>
    </row>
    <row r="23" spans="2:22" x14ac:dyDescent="0.3">
      <c r="B23" s="201" t="s">
        <v>2</v>
      </c>
      <c r="C23" s="630" t="s">
        <v>2</v>
      </c>
      <c r="D23" s="349"/>
      <c r="E23" s="636" t="s">
        <v>646</v>
      </c>
      <c r="F23" s="552"/>
      <c r="G23" s="552"/>
      <c r="H23" s="553"/>
      <c r="I23" s="535" t="s">
        <v>565</v>
      </c>
      <c r="J23" s="391"/>
      <c r="K23" s="391"/>
      <c r="L23" s="391"/>
      <c r="M23" s="391"/>
      <c r="N23" s="392"/>
      <c r="O23" s="535" t="s">
        <v>108</v>
      </c>
      <c r="P23" s="391"/>
      <c r="Q23" s="391"/>
      <c r="R23" s="392"/>
      <c r="S23" s="535" t="s">
        <v>566</v>
      </c>
      <c r="T23" s="391"/>
      <c r="U23" s="391"/>
      <c r="V23" s="392"/>
    </row>
    <row r="24" spans="2:22" ht="18" customHeight="1" x14ac:dyDescent="0.3">
      <c r="C24" s="630" t="s">
        <v>2</v>
      </c>
      <c r="D24" s="349"/>
      <c r="E24" s="632" t="s">
        <v>2</v>
      </c>
      <c r="F24" s="349"/>
      <c r="G24" s="349"/>
      <c r="H24" s="359"/>
      <c r="I24" s="535" t="s">
        <v>567</v>
      </c>
      <c r="J24" s="392"/>
      <c r="K24" s="535" t="s">
        <v>568</v>
      </c>
      <c r="L24" s="392"/>
      <c r="M24" s="535" t="s">
        <v>569</v>
      </c>
      <c r="N24" s="392"/>
      <c r="O24" s="535" t="s">
        <v>570</v>
      </c>
      <c r="P24" s="392"/>
      <c r="Q24" s="535" t="s">
        <v>571</v>
      </c>
      <c r="R24" s="392"/>
      <c r="S24" s="535" t="s">
        <v>572</v>
      </c>
      <c r="T24" s="392"/>
      <c r="U24" s="535" t="s">
        <v>573</v>
      </c>
      <c r="V24" s="392"/>
    </row>
    <row r="25" spans="2:22" ht="60" x14ac:dyDescent="0.3">
      <c r="B25" s="398" t="s">
        <v>710</v>
      </c>
      <c r="C25" s="391"/>
      <c r="D25" s="392"/>
      <c r="E25" s="37" t="s">
        <v>575</v>
      </c>
      <c r="F25" s="37" t="s">
        <v>110</v>
      </c>
      <c r="G25" s="37" t="s">
        <v>111</v>
      </c>
      <c r="H25" s="37" t="s">
        <v>586</v>
      </c>
      <c r="I25" s="146" t="s">
        <v>575</v>
      </c>
      <c r="J25" s="146" t="s">
        <v>111</v>
      </c>
      <c r="K25" s="146" t="s">
        <v>575</v>
      </c>
      <c r="L25" s="146" t="s">
        <v>111</v>
      </c>
      <c r="M25" s="146" t="s">
        <v>575</v>
      </c>
      <c r="N25" s="146" t="s">
        <v>111</v>
      </c>
      <c r="O25" s="146" t="s">
        <v>575</v>
      </c>
      <c r="P25" s="146" t="s">
        <v>111</v>
      </c>
      <c r="Q25" s="146" t="s">
        <v>575</v>
      </c>
      <c r="R25" s="146" t="s">
        <v>111</v>
      </c>
      <c r="S25" s="146" t="s">
        <v>575</v>
      </c>
      <c r="T25" s="146" t="s">
        <v>111</v>
      </c>
      <c r="U25" s="146" t="s">
        <v>575</v>
      </c>
      <c r="V25" s="146" t="s">
        <v>111</v>
      </c>
    </row>
    <row r="26" spans="2:22" x14ac:dyDescent="0.3">
      <c r="B26" s="91" t="s">
        <v>711</v>
      </c>
      <c r="C26" s="567" t="s">
        <v>2</v>
      </c>
      <c r="D26" s="349"/>
      <c r="E26" s="180">
        <v>20361</v>
      </c>
      <c r="F26" s="183">
        <v>9.60284109399097E-2</v>
      </c>
      <c r="G26" s="182">
        <v>394848418.69</v>
      </c>
      <c r="H26" s="183">
        <v>0.10058923949148001</v>
      </c>
      <c r="I26" s="172">
        <v>2366</v>
      </c>
      <c r="J26" s="171">
        <v>21764252.609999999</v>
      </c>
      <c r="K26" s="172">
        <v>17815</v>
      </c>
      <c r="L26" s="171">
        <v>368539080.80000001</v>
      </c>
      <c r="M26" s="172">
        <v>180</v>
      </c>
      <c r="N26" s="171">
        <v>4545085.28</v>
      </c>
      <c r="O26" s="204">
        <v>10376</v>
      </c>
      <c r="P26" s="182">
        <v>229819421.05000001</v>
      </c>
      <c r="Q26" s="204">
        <v>9985</v>
      </c>
      <c r="R26" s="182">
        <v>165028997.63999999</v>
      </c>
      <c r="S26" s="204">
        <v>19212</v>
      </c>
      <c r="T26" s="182">
        <v>359055483.82999998</v>
      </c>
      <c r="U26" s="204">
        <v>1149</v>
      </c>
      <c r="V26" s="182">
        <v>35792934.859999999</v>
      </c>
    </row>
    <row r="27" spans="2:22" x14ac:dyDescent="0.3">
      <c r="B27" s="165" t="s">
        <v>712</v>
      </c>
      <c r="C27" s="561" t="s">
        <v>2</v>
      </c>
      <c r="D27" s="349"/>
      <c r="E27" s="178">
        <v>9941</v>
      </c>
      <c r="F27" s="40">
        <v>4.6884653659134801E-2</v>
      </c>
      <c r="G27" s="41">
        <v>193504052.16</v>
      </c>
      <c r="H27" s="40">
        <v>4.9295943769691999E-2</v>
      </c>
      <c r="I27" s="168">
        <v>1484</v>
      </c>
      <c r="J27" s="169">
        <v>14266265.9</v>
      </c>
      <c r="K27" s="168">
        <v>8371</v>
      </c>
      <c r="L27" s="169">
        <v>177261249.31999999</v>
      </c>
      <c r="M27" s="168">
        <v>86</v>
      </c>
      <c r="N27" s="169">
        <v>1976536.94</v>
      </c>
      <c r="O27" s="202">
        <v>5048</v>
      </c>
      <c r="P27" s="203">
        <v>112839880.76000001</v>
      </c>
      <c r="Q27" s="202">
        <v>4893</v>
      </c>
      <c r="R27" s="203">
        <v>80664171.400000006</v>
      </c>
      <c r="S27" s="202">
        <v>9311</v>
      </c>
      <c r="T27" s="203">
        <v>170598952.63</v>
      </c>
      <c r="U27" s="202">
        <v>630</v>
      </c>
      <c r="V27" s="203">
        <v>22905099.530000001</v>
      </c>
    </row>
    <row r="28" spans="2:22" x14ac:dyDescent="0.3">
      <c r="B28" s="91" t="s">
        <v>713</v>
      </c>
      <c r="C28" s="567" t="s">
        <v>2</v>
      </c>
      <c r="D28" s="349"/>
      <c r="E28" s="180">
        <v>17427</v>
      </c>
      <c r="F28" s="183">
        <v>8.2190811720927598E-2</v>
      </c>
      <c r="G28" s="182">
        <v>373487990.25</v>
      </c>
      <c r="H28" s="183">
        <v>9.5147583528616006E-2</v>
      </c>
      <c r="I28" s="172">
        <v>2397</v>
      </c>
      <c r="J28" s="171">
        <v>23422943.780000001</v>
      </c>
      <c r="K28" s="172">
        <v>14815</v>
      </c>
      <c r="L28" s="171">
        <v>345231771.94999999</v>
      </c>
      <c r="M28" s="172">
        <v>215</v>
      </c>
      <c r="N28" s="171">
        <v>4833274.5199999996</v>
      </c>
      <c r="O28" s="204">
        <v>8663</v>
      </c>
      <c r="P28" s="182">
        <v>213448417.83000001</v>
      </c>
      <c r="Q28" s="204">
        <v>8764</v>
      </c>
      <c r="R28" s="182">
        <v>160039572.41999999</v>
      </c>
      <c r="S28" s="204">
        <v>15998</v>
      </c>
      <c r="T28" s="182">
        <v>326024436.11000001</v>
      </c>
      <c r="U28" s="204">
        <v>1429</v>
      </c>
      <c r="V28" s="182">
        <v>47463554.140000001</v>
      </c>
    </row>
    <row r="29" spans="2:22" x14ac:dyDescent="0.3">
      <c r="B29" s="165" t="s">
        <v>714</v>
      </c>
      <c r="C29" s="561" t="s">
        <v>2</v>
      </c>
      <c r="D29" s="349"/>
      <c r="E29" s="178">
        <v>9500</v>
      </c>
      <c r="F29" s="40">
        <v>4.4804769113950302E-2</v>
      </c>
      <c r="G29" s="41">
        <v>158890923.25</v>
      </c>
      <c r="H29" s="40">
        <v>4.0478108497541701E-2</v>
      </c>
      <c r="I29" s="168">
        <v>1491</v>
      </c>
      <c r="J29" s="169">
        <v>11620506.92</v>
      </c>
      <c r="K29" s="168">
        <v>7986</v>
      </c>
      <c r="L29" s="169">
        <v>146733711.78999999</v>
      </c>
      <c r="M29" s="168">
        <v>23</v>
      </c>
      <c r="N29" s="169">
        <v>536704.54</v>
      </c>
      <c r="O29" s="202">
        <v>4760</v>
      </c>
      <c r="P29" s="203">
        <v>93085281.109999999</v>
      </c>
      <c r="Q29" s="202">
        <v>4740</v>
      </c>
      <c r="R29" s="203">
        <v>65805642.140000001</v>
      </c>
      <c r="S29" s="202">
        <v>9225</v>
      </c>
      <c r="T29" s="203">
        <v>149221140.05000001</v>
      </c>
      <c r="U29" s="202">
        <v>275</v>
      </c>
      <c r="V29" s="203">
        <v>9669783.1999999993</v>
      </c>
    </row>
    <row r="30" spans="2:22" x14ac:dyDescent="0.3">
      <c r="B30" s="91" t="s">
        <v>715</v>
      </c>
      <c r="C30" s="567" t="s">
        <v>2</v>
      </c>
      <c r="D30" s="349"/>
      <c r="E30" s="180">
        <v>25877</v>
      </c>
      <c r="F30" s="183">
        <v>0.12204347477491501</v>
      </c>
      <c r="G30" s="182">
        <v>476003340.73000002</v>
      </c>
      <c r="H30" s="183">
        <v>0.12126378572893901</v>
      </c>
      <c r="I30" s="172">
        <v>3601</v>
      </c>
      <c r="J30" s="171">
        <v>30505765.050000001</v>
      </c>
      <c r="K30" s="172">
        <v>22113</v>
      </c>
      <c r="L30" s="171">
        <v>441312651.92000002</v>
      </c>
      <c r="M30" s="172">
        <v>163</v>
      </c>
      <c r="N30" s="171">
        <v>4184923.76</v>
      </c>
      <c r="O30" s="204">
        <v>12736</v>
      </c>
      <c r="P30" s="182">
        <v>276160430.63999999</v>
      </c>
      <c r="Q30" s="204">
        <v>13141</v>
      </c>
      <c r="R30" s="182">
        <v>199842910.09</v>
      </c>
      <c r="S30" s="204">
        <v>24710</v>
      </c>
      <c r="T30" s="182">
        <v>433226885.36000001</v>
      </c>
      <c r="U30" s="204">
        <v>1167</v>
      </c>
      <c r="V30" s="182">
        <v>42776455.369999997</v>
      </c>
    </row>
    <row r="31" spans="2:22" x14ac:dyDescent="0.3">
      <c r="B31" s="165" t="s">
        <v>716</v>
      </c>
      <c r="C31" s="561" t="s">
        <v>2</v>
      </c>
      <c r="D31" s="349"/>
      <c r="E31" s="178">
        <v>4725</v>
      </c>
      <c r="F31" s="40">
        <v>2.2284477269833201E-2</v>
      </c>
      <c r="G31" s="41">
        <v>81324011.920000002</v>
      </c>
      <c r="H31" s="40">
        <v>2.0717622571641298E-2</v>
      </c>
      <c r="I31" s="168">
        <v>1447</v>
      </c>
      <c r="J31" s="169">
        <v>13029724.91</v>
      </c>
      <c r="K31" s="168">
        <v>3234</v>
      </c>
      <c r="L31" s="169">
        <v>67485298.989999995</v>
      </c>
      <c r="M31" s="168">
        <v>44</v>
      </c>
      <c r="N31" s="169">
        <v>808988.02</v>
      </c>
      <c r="O31" s="202">
        <v>2169</v>
      </c>
      <c r="P31" s="203">
        <v>46254269.93</v>
      </c>
      <c r="Q31" s="202">
        <v>2556</v>
      </c>
      <c r="R31" s="203">
        <v>35069741.990000002</v>
      </c>
      <c r="S31" s="202">
        <v>4233</v>
      </c>
      <c r="T31" s="203">
        <v>69242670.319999993</v>
      </c>
      <c r="U31" s="202">
        <v>492</v>
      </c>
      <c r="V31" s="203">
        <v>12081341.6</v>
      </c>
    </row>
    <row r="32" spans="2:22" x14ac:dyDescent="0.3">
      <c r="B32" s="91" t="s">
        <v>717</v>
      </c>
      <c r="C32" s="567" t="s">
        <v>2</v>
      </c>
      <c r="D32" s="349"/>
      <c r="E32" s="180">
        <v>1410</v>
      </c>
      <c r="F32" s="183">
        <v>6.6499709948073596E-3</v>
      </c>
      <c r="G32" s="182">
        <v>23679716.16</v>
      </c>
      <c r="H32" s="183">
        <v>6.03250393609549E-3</v>
      </c>
      <c r="I32" s="172">
        <v>142</v>
      </c>
      <c r="J32" s="171">
        <v>1022405.71</v>
      </c>
      <c r="K32" s="172">
        <v>1258</v>
      </c>
      <c r="L32" s="171">
        <v>22445686.629999999</v>
      </c>
      <c r="M32" s="172">
        <v>10</v>
      </c>
      <c r="N32" s="171">
        <v>211623.82</v>
      </c>
      <c r="O32" s="204">
        <v>755</v>
      </c>
      <c r="P32" s="182">
        <v>14368769.67</v>
      </c>
      <c r="Q32" s="204">
        <v>655</v>
      </c>
      <c r="R32" s="182">
        <v>9310946.4900000002</v>
      </c>
      <c r="S32" s="204">
        <v>1386</v>
      </c>
      <c r="T32" s="182">
        <v>23043108.760000002</v>
      </c>
      <c r="U32" s="204">
        <v>24</v>
      </c>
      <c r="V32" s="182">
        <v>636607.4</v>
      </c>
    </row>
    <row r="33" spans="2:22" x14ac:dyDescent="0.3">
      <c r="B33" s="165" t="s">
        <v>718</v>
      </c>
      <c r="C33" s="561" t="s">
        <v>2</v>
      </c>
      <c r="D33" s="349"/>
      <c r="E33" s="178">
        <v>31624</v>
      </c>
      <c r="F33" s="40">
        <v>0.14914800194311201</v>
      </c>
      <c r="G33" s="41">
        <v>527444558.24000001</v>
      </c>
      <c r="H33" s="40">
        <v>0.134368644968376</v>
      </c>
      <c r="I33" s="168">
        <v>6149</v>
      </c>
      <c r="J33" s="169">
        <v>53869697.950000003</v>
      </c>
      <c r="K33" s="168">
        <v>25370</v>
      </c>
      <c r="L33" s="169">
        <v>471031293.68000001</v>
      </c>
      <c r="M33" s="168">
        <v>105</v>
      </c>
      <c r="N33" s="169">
        <v>2543566.61</v>
      </c>
      <c r="O33" s="202">
        <v>12099</v>
      </c>
      <c r="P33" s="203">
        <v>247674439.66999999</v>
      </c>
      <c r="Q33" s="202">
        <v>19525</v>
      </c>
      <c r="R33" s="203">
        <v>279770118.56999999</v>
      </c>
      <c r="S33" s="202">
        <v>30663</v>
      </c>
      <c r="T33" s="203">
        <v>499937063.01999998</v>
      </c>
      <c r="U33" s="202">
        <v>961</v>
      </c>
      <c r="V33" s="203">
        <v>27507495.219999999</v>
      </c>
    </row>
    <row r="34" spans="2:22" x14ac:dyDescent="0.3">
      <c r="B34" s="91" t="s">
        <v>719</v>
      </c>
      <c r="C34" s="567" t="s">
        <v>2</v>
      </c>
      <c r="D34" s="349"/>
      <c r="E34" s="180">
        <v>31806</v>
      </c>
      <c r="F34" s="183">
        <v>0.150006366993506</v>
      </c>
      <c r="G34" s="182">
        <v>602334532.47000003</v>
      </c>
      <c r="H34" s="183">
        <v>0.15344717028785201</v>
      </c>
      <c r="I34" s="172">
        <v>4082</v>
      </c>
      <c r="J34" s="171">
        <v>35540434.079999998</v>
      </c>
      <c r="K34" s="172">
        <v>27282</v>
      </c>
      <c r="L34" s="171">
        <v>556112965.70000005</v>
      </c>
      <c r="M34" s="172">
        <v>442</v>
      </c>
      <c r="N34" s="171">
        <v>10681132.689999999</v>
      </c>
      <c r="O34" s="204">
        <v>16367</v>
      </c>
      <c r="P34" s="182">
        <v>354493345.31999999</v>
      </c>
      <c r="Q34" s="204">
        <v>15439</v>
      </c>
      <c r="R34" s="182">
        <v>247841187.15000001</v>
      </c>
      <c r="S34" s="204">
        <v>29915</v>
      </c>
      <c r="T34" s="182">
        <v>546596555.50999999</v>
      </c>
      <c r="U34" s="204">
        <v>1891</v>
      </c>
      <c r="V34" s="182">
        <v>55737976.960000001</v>
      </c>
    </row>
    <row r="35" spans="2:22" x14ac:dyDescent="0.3">
      <c r="B35" s="165" t="s">
        <v>720</v>
      </c>
      <c r="C35" s="561" t="s">
        <v>2</v>
      </c>
      <c r="D35" s="349"/>
      <c r="E35" s="178">
        <v>15767</v>
      </c>
      <c r="F35" s="40">
        <v>7.43617678547005E-2</v>
      </c>
      <c r="G35" s="41">
        <v>286736139.19999999</v>
      </c>
      <c r="H35" s="40">
        <v>7.3047196877583806E-2</v>
      </c>
      <c r="I35" s="168">
        <v>2085</v>
      </c>
      <c r="J35" s="169">
        <v>18496140.25</v>
      </c>
      <c r="K35" s="168">
        <v>13388</v>
      </c>
      <c r="L35" s="169">
        <v>261454372.59</v>
      </c>
      <c r="M35" s="168">
        <v>294</v>
      </c>
      <c r="N35" s="169">
        <v>6785626.3600000003</v>
      </c>
      <c r="O35" s="202">
        <v>8524</v>
      </c>
      <c r="P35" s="203">
        <v>176117849.47999999</v>
      </c>
      <c r="Q35" s="202">
        <v>7243</v>
      </c>
      <c r="R35" s="203">
        <v>110618289.72</v>
      </c>
      <c r="S35" s="202">
        <v>14740</v>
      </c>
      <c r="T35" s="203">
        <v>257193036.53999999</v>
      </c>
      <c r="U35" s="202">
        <v>1027</v>
      </c>
      <c r="V35" s="203">
        <v>29543102.66</v>
      </c>
    </row>
    <row r="36" spans="2:22" x14ac:dyDescent="0.3">
      <c r="B36" s="91" t="s">
        <v>721</v>
      </c>
      <c r="C36" s="567" t="s">
        <v>2</v>
      </c>
      <c r="D36" s="349"/>
      <c r="E36" s="180">
        <v>8622</v>
      </c>
      <c r="F36" s="183">
        <v>4.0663865189524202E-2</v>
      </c>
      <c r="G36" s="182">
        <v>151073838.59999999</v>
      </c>
      <c r="H36" s="183">
        <v>3.8486674411031201E-2</v>
      </c>
      <c r="I36" s="172">
        <v>1206</v>
      </c>
      <c r="J36" s="171">
        <v>9895700.0700000003</v>
      </c>
      <c r="K36" s="172">
        <v>7252</v>
      </c>
      <c r="L36" s="171">
        <v>137274305.80000001</v>
      </c>
      <c r="M36" s="172">
        <v>164</v>
      </c>
      <c r="N36" s="171">
        <v>3903832.73</v>
      </c>
      <c r="O36" s="204">
        <v>4771</v>
      </c>
      <c r="P36" s="182">
        <v>94659092.370000005</v>
      </c>
      <c r="Q36" s="204">
        <v>3851</v>
      </c>
      <c r="R36" s="182">
        <v>56414746.229999997</v>
      </c>
      <c r="S36" s="204">
        <v>8156</v>
      </c>
      <c r="T36" s="182">
        <v>137615793.72</v>
      </c>
      <c r="U36" s="204">
        <v>466</v>
      </c>
      <c r="V36" s="182">
        <v>13458044.880000001</v>
      </c>
    </row>
    <row r="37" spans="2:22" x14ac:dyDescent="0.3">
      <c r="B37" s="165" t="s">
        <v>722</v>
      </c>
      <c r="C37" s="561" t="s">
        <v>2</v>
      </c>
      <c r="D37" s="349"/>
      <c r="E37" s="178">
        <v>19522</v>
      </c>
      <c r="F37" s="40">
        <v>9.2071442383425101E-2</v>
      </c>
      <c r="G37" s="41">
        <v>369772826.07999998</v>
      </c>
      <c r="H37" s="40">
        <v>9.4201130356317206E-2</v>
      </c>
      <c r="I37" s="168">
        <v>2853</v>
      </c>
      <c r="J37" s="169">
        <v>25992769.600000001</v>
      </c>
      <c r="K37" s="168">
        <v>16452</v>
      </c>
      <c r="L37" s="169">
        <v>337953161.43000001</v>
      </c>
      <c r="M37" s="168">
        <v>217</v>
      </c>
      <c r="N37" s="169">
        <v>5826895.0499999998</v>
      </c>
      <c r="O37" s="202">
        <v>9625</v>
      </c>
      <c r="P37" s="203">
        <v>212447595.5</v>
      </c>
      <c r="Q37" s="202">
        <v>9897</v>
      </c>
      <c r="R37" s="203">
        <v>157325230.58000001</v>
      </c>
      <c r="S37" s="202">
        <v>18338</v>
      </c>
      <c r="T37" s="203">
        <v>328604237.88999999</v>
      </c>
      <c r="U37" s="202">
        <v>1184</v>
      </c>
      <c r="V37" s="203">
        <v>41168588.189999998</v>
      </c>
    </row>
    <row r="38" spans="2:22" x14ac:dyDescent="0.3">
      <c r="B38" s="91" t="s">
        <v>723</v>
      </c>
      <c r="C38" s="567" t="s">
        <v>2</v>
      </c>
      <c r="D38" s="349"/>
      <c r="E38" s="180">
        <v>15449</v>
      </c>
      <c r="F38" s="183">
        <v>7.2861987162254602E-2</v>
      </c>
      <c r="G38" s="182">
        <v>286254100.56</v>
      </c>
      <c r="H38" s="183">
        <v>7.2924395574835904E-2</v>
      </c>
      <c r="I38" s="172">
        <v>2232</v>
      </c>
      <c r="J38" s="171">
        <v>21226860.879999999</v>
      </c>
      <c r="K38" s="172">
        <v>13060</v>
      </c>
      <c r="L38" s="171">
        <v>261151751.88</v>
      </c>
      <c r="M38" s="172">
        <v>157</v>
      </c>
      <c r="N38" s="171">
        <v>3875487.8</v>
      </c>
      <c r="O38" s="204">
        <v>8188</v>
      </c>
      <c r="P38" s="182">
        <v>174516676.66999999</v>
      </c>
      <c r="Q38" s="204">
        <v>7261</v>
      </c>
      <c r="R38" s="182">
        <v>111737423.89</v>
      </c>
      <c r="S38" s="204">
        <v>14519</v>
      </c>
      <c r="T38" s="182">
        <v>255607724.19999999</v>
      </c>
      <c r="U38" s="204">
        <v>930</v>
      </c>
      <c r="V38" s="182">
        <v>30646376.359999999</v>
      </c>
    </row>
    <row r="39" spans="2:22" x14ac:dyDescent="0.3">
      <c r="B39" s="173" t="s">
        <v>115</v>
      </c>
      <c r="C39" s="574" t="s">
        <v>2</v>
      </c>
      <c r="D39" s="391"/>
      <c r="E39" s="184">
        <v>212031</v>
      </c>
      <c r="F39" s="185">
        <v>1</v>
      </c>
      <c r="G39" s="186">
        <v>3925354448.3099999</v>
      </c>
      <c r="H39" s="185">
        <v>1</v>
      </c>
      <c r="I39" s="176">
        <v>31535</v>
      </c>
      <c r="J39" s="177">
        <v>280653467.70999998</v>
      </c>
      <c r="K39" s="176">
        <v>178396</v>
      </c>
      <c r="L39" s="177">
        <v>3593987302.48</v>
      </c>
      <c r="M39" s="176">
        <v>2100</v>
      </c>
      <c r="N39" s="177">
        <v>50713678.119999997</v>
      </c>
      <c r="O39" s="205">
        <v>104081</v>
      </c>
      <c r="P39" s="206">
        <v>2245885470</v>
      </c>
      <c r="Q39" s="205">
        <v>107950</v>
      </c>
      <c r="R39" s="206">
        <v>1679468978.3099999</v>
      </c>
      <c r="S39" s="205">
        <v>200406</v>
      </c>
      <c r="T39" s="206">
        <v>3555967087.9400001</v>
      </c>
      <c r="U39" s="205">
        <v>11625</v>
      </c>
      <c r="V39" s="206">
        <v>369387360.37</v>
      </c>
    </row>
    <row r="40" spans="2:22" x14ac:dyDescent="0.3">
      <c r="B40" s="144" t="s">
        <v>2</v>
      </c>
      <c r="C40" s="538" t="s">
        <v>2</v>
      </c>
      <c r="D40" s="349"/>
      <c r="E40" s="145" t="s">
        <v>2</v>
      </c>
      <c r="F40" s="145" t="s">
        <v>2</v>
      </c>
      <c r="G40" s="145" t="s">
        <v>2</v>
      </c>
      <c r="H40" s="145" t="s">
        <v>2</v>
      </c>
      <c r="I40" s="145" t="s">
        <v>2</v>
      </c>
      <c r="J40" s="145" t="s">
        <v>2</v>
      </c>
      <c r="K40" s="145" t="s">
        <v>2</v>
      </c>
      <c r="L40" s="145" t="s">
        <v>2</v>
      </c>
      <c r="M40" s="145" t="s">
        <v>2</v>
      </c>
      <c r="N40" s="145" t="s">
        <v>2</v>
      </c>
      <c r="O40" s="145" t="s">
        <v>2</v>
      </c>
      <c r="P40" s="145" t="s">
        <v>2</v>
      </c>
      <c r="Q40" s="145" t="s">
        <v>2</v>
      </c>
      <c r="R40" s="145" t="s">
        <v>2</v>
      </c>
      <c r="S40" s="145" t="s">
        <v>2</v>
      </c>
      <c r="T40" s="145" t="s">
        <v>2</v>
      </c>
      <c r="U40" s="145" t="s">
        <v>2</v>
      </c>
      <c r="V40" s="145" t="s">
        <v>2</v>
      </c>
    </row>
    <row r="41" spans="2:22" x14ac:dyDescent="0.3">
      <c r="B41" s="49" t="s">
        <v>2</v>
      </c>
      <c r="C41" s="633" t="s">
        <v>2</v>
      </c>
      <c r="D41" s="349"/>
      <c r="E41" s="145" t="s">
        <v>2</v>
      </c>
      <c r="F41" s="145" t="s">
        <v>2</v>
      </c>
      <c r="G41" s="145" t="s">
        <v>2</v>
      </c>
      <c r="H41" s="145" t="s">
        <v>2</v>
      </c>
      <c r="I41" s="145" t="s">
        <v>2</v>
      </c>
      <c r="J41" s="145" t="s">
        <v>2</v>
      </c>
      <c r="K41" s="145" t="s">
        <v>2</v>
      </c>
      <c r="L41" s="145" t="s">
        <v>2</v>
      </c>
      <c r="M41" s="145" t="s">
        <v>2</v>
      </c>
      <c r="N41" s="145" t="s">
        <v>2</v>
      </c>
      <c r="O41" s="145" t="s">
        <v>2</v>
      </c>
      <c r="P41" s="145" t="s">
        <v>2</v>
      </c>
      <c r="Q41" s="145" t="s">
        <v>2</v>
      </c>
      <c r="R41" s="145" t="s">
        <v>2</v>
      </c>
      <c r="S41" s="145" t="s">
        <v>2</v>
      </c>
      <c r="T41" s="145" t="s">
        <v>2</v>
      </c>
      <c r="U41" s="145" t="s">
        <v>2</v>
      </c>
      <c r="V41" s="145" t="s">
        <v>2</v>
      </c>
    </row>
    <row r="42" spans="2:22" x14ac:dyDescent="0.3">
      <c r="B42" s="144" t="s">
        <v>2</v>
      </c>
      <c r="C42" s="538" t="s">
        <v>2</v>
      </c>
      <c r="D42" s="349"/>
      <c r="E42" s="145" t="s">
        <v>2</v>
      </c>
      <c r="F42" s="145" t="s">
        <v>2</v>
      </c>
      <c r="G42" s="145" t="s">
        <v>2</v>
      </c>
      <c r="H42" s="145" t="s">
        <v>2</v>
      </c>
      <c r="I42" s="145" t="s">
        <v>2</v>
      </c>
      <c r="J42" s="145" t="s">
        <v>2</v>
      </c>
      <c r="K42" s="145" t="s">
        <v>2</v>
      </c>
      <c r="L42" s="145" t="s">
        <v>2</v>
      </c>
      <c r="M42" s="145" t="s">
        <v>2</v>
      </c>
      <c r="N42" s="145" t="s">
        <v>2</v>
      </c>
      <c r="O42" s="145" t="s">
        <v>2</v>
      </c>
      <c r="P42" s="145" t="s">
        <v>2</v>
      </c>
      <c r="Q42" s="145" t="s">
        <v>2</v>
      </c>
      <c r="R42" s="145" t="s">
        <v>2</v>
      </c>
      <c r="S42" s="145" t="s">
        <v>2</v>
      </c>
      <c r="T42" s="145" t="s">
        <v>2</v>
      </c>
      <c r="U42" s="145" t="s">
        <v>2</v>
      </c>
      <c r="V42" s="145" t="s">
        <v>2</v>
      </c>
    </row>
    <row r="43" spans="2:22" x14ac:dyDescent="0.3">
      <c r="B43" s="201" t="s">
        <v>2</v>
      </c>
      <c r="C43" s="630" t="s">
        <v>2</v>
      </c>
      <c r="D43" s="349"/>
      <c r="E43" s="636" t="s">
        <v>646</v>
      </c>
      <c r="F43" s="552"/>
      <c r="G43" s="552"/>
      <c r="H43" s="553"/>
      <c r="I43" s="535" t="s">
        <v>565</v>
      </c>
      <c r="J43" s="391"/>
      <c r="K43" s="391"/>
      <c r="L43" s="391"/>
      <c r="M43" s="391"/>
      <c r="N43" s="392"/>
      <c r="O43" s="535" t="s">
        <v>108</v>
      </c>
      <c r="P43" s="391"/>
      <c r="Q43" s="391"/>
      <c r="R43" s="392"/>
      <c r="S43" s="535" t="s">
        <v>566</v>
      </c>
      <c r="T43" s="391"/>
      <c r="U43" s="391"/>
      <c r="V43" s="392"/>
    </row>
    <row r="44" spans="2:22" ht="18" customHeight="1" x14ac:dyDescent="0.3">
      <c r="C44" s="630" t="s">
        <v>2</v>
      </c>
      <c r="D44" s="349"/>
      <c r="E44" s="632" t="s">
        <v>2</v>
      </c>
      <c r="F44" s="349"/>
      <c r="G44" s="349"/>
      <c r="H44" s="359"/>
      <c r="I44" s="535" t="s">
        <v>567</v>
      </c>
      <c r="J44" s="392"/>
      <c r="K44" s="535" t="s">
        <v>568</v>
      </c>
      <c r="L44" s="392"/>
      <c r="M44" s="535" t="s">
        <v>569</v>
      </c>
      <c r="N44" s="392"/>
      <c r="O44" s="535" t="s">
        <v>570</v>
      </c>
      <c r="P44" s="392"/>
      <c r="Q44" s="535" t="s">
        <v>571</v>
      </c>
      <c r="R44" s="392"/>
      <c r="S44" s="535" t="s">
        <v>572</v>
      </c>
      <c r="T44" s="392"/>
      <c r="U44" s="535" t="s">
        <v>573</v>
      </c>
      <c r="V44" s="392"/>
    </row>
    <row r="45" spans="2:22" ht="60" x14ac:dyDescent="0.3">
      <c r="B45" s="398" t="s">
        <v>724</v>
      </c>
      <c r="C45" s="391"/>
      <c r="D45" s="392"/>
      <c r="E45" s="37" t="s">
        <v>575</v>
      </c>
      <c r="F45" s="37" t="s">
        <v>110</v>
      </c>
      <c r="G45" s="37" t="s">
        <v>111</v>
      </c>
      <c r="H45" s="37" t="s">
        <v>586</v>
      </c>
      <c r="I45" s="146" t="s">
        <v>575</v>
      </c>
      <c r="J45" s="146" t="s">
        <v>111</v>
      </c>
      <c r="K45" s="146" t="s">
        <v>575</v>
      </c>
      <c r="L45" s="146" t="s">
        <v>111</v>
      </c>
      <c r="M45" s="146" t="s">
        <v>575</v>
      </c>
      <c r="N45" s="146" t="s">
        <v>111</v>
      </c>
      <c r="O45" s="146" t="s">
        <v>575</v>
      </c>
      <c r="P45" s="146" t="s">
        <v>111</v>
      </c>
      <c r="Q45" s="146" t="s">
        <v>575</v>
      </c>
      <c r="R45" s="146" t="s">
        <v>111</v>
      </c>
      <c r="S45" s="146" t="s">
        <v>575</v>
      </c>
      <c r="T45" s="146" t="s">
        <v>111</v>
      </c>
      <c r="U45" s="146" t="s">
        <v>575</v>
      </c>
      <c r="V45" s="146" t="s">
        <v>111</v>
      </c>
    </row>
    <row r="46" spans="2:22" x14ac:dyDescent="0.3">
      <c r="B46" s="165" t="s">
        <v>725</v>
      </c>
      <c r="C46" s="561" t="s">
        <v>2</v>
      </c>
      <c r="D46" s="349"/>
      <c r="E46" s="178">
        <v>6721</v>
      </c>
      <c r="F46" s="40">
        <v>3.1698195075248403E-2</v>
      </c>
      <c r="G46" s="41">
        <v>79453167.170000002</v>
      </c>
      <c r="H46" s="40">
        <v>2.0241017267678199E-2</v>
      </c>
      <c r="I46" s="168">
        <v>0</v>
      </c>
      <c r="J46" s="169">
        <v>0</v>
      </c>
      <c r="K46" s="168">
        <v>6657</v>
      </c>
      <c r="L46" s="169">
        <v>78777897.609999999</v>
      </c>
      <c r="M46" s="168">
        <v>64</v>
      </c>
      <c r="N46" s="169">
        <v>675269.56</v>
      </c>
      <c r="O46" s="202">
        <v>3873</v>
      </c>
      <c r="P46" s="203">
        <v>50052657.240000002</v>
      </c>
      <c r="Q46" s="202">
        <v>2848</v>
      </c>
      <c r="R46" s="203">
        <v>29400509.93</v>
      </c>
      <c r="S46" s="202">
        <v>6547</v>
      </c>
      <c r="T46" s="203">
        <v>74917792.019999996</v>
      </c>
      <c r="U46" s="202">
        <v>174</v>
      </c>
      <c r="V46" s="203">
        <v>4535375.1500000004</v>
      </c>
    </row>
    <row r="47" spans="2:22" x14ac:dyDescent="0.3">
      <c r="B47" s="91" t="s">
        <v>726</v>
      </c>
      <c r="C47" s="567" t="s">
        <v>2</v>
      </c>
      <c r="D47" s="349"/>
      <c r="E47" s="180">
        <v>7429</v>
      </c>
      <c r="F47" s="183">
        <v>3.5037329447109099E-2</v>
      </c>
      <c r="G47" s="182">
        <v>108085285.44</v>
      </c>
      <c r="H47" s="183">
        <v>2.75351657699433E-2</v>
      </c>
      <c r="I47" s="172">
        <v>0</v>
      </c>
      <c r="J47" s="171">
        <v>0</v>
      </c>
      <c r="K47" s="172">
        <v>7314</v>
      </c>
      <c r="L47" s="171">
        <v>106601220.33</v>
      </c>
      <c r="M47" s="172">
        <v>115</v>
      </c>
      <c r="N47" s="171">
        <v>1484065.11</v>
      </c>
      <c r="O47" s="204">
        <v>4212</v>
      </c>
      <c r="P47" s="182">
        <v>67497200.409999996</v>
      </c>
      <c r="Q47" s="204">
        <v>3217</v>
      </c>
      <c r="R47" s="182">
        <v>40588085.030000001</v>
      </c>
      <c r="S47" s="204">
        <v>7012</v>
      </c>
      <c r="T47" s="182">
        <v>95999730.790000007</v>
      </c>
      <c r="U47" s="204">
        <v>417</v>
      </c>
      <c r="V47" s="182">
        <v>12085554.65</v>
      </c>
    </row>
    <row r="48" spans="2:22" x14ac:dyDescent="0.3">
      <c r="B48" s="165" t="s">
        <v>727</v>
      </c>
      <c r="C48" s="561" t="s">
        <v>2</v>
      </c>
      <c r="D48" s="349"/>
      <c r="E48" s="178">
        <v>12893</v>
      </c>
      <c r="F48" s="40">
        <v>6.0807146124859102E-2</v>
      </c>
      <c r="G48" s="41">
        <v>171063851.13</v>
      </c>
      <c r="H48" s="40">
        <v>4.3579211350875301E-2</v>
      </c>
      <c r="I48" s="168">
        <v>0</v>
      </c>
      <c r="J48" s="169">
        <v>0</v>
      </c>
      <c r="K48" s="168">
        <v>12677</v>
      </c>
      <c r="L48" s="169">
        <v>168034257.06999999</v>
      </c>
      <c r="M48" s="168">
        <v>216</v>
      </c>
      <c r="N48" s="169">
        <v>3029594.06</v>
      </c>
      <c r="O48" s="202">
        <v>7113</v>
      </c>
      <c r="P48" s="203">
        <v>103622144.95</v>
      </c>
      <c r="Q48" s="202">
        <v>5780</v>
      </c>
      <c r="R48" s="203">
        <v>67441706.180000007</v>
      </c>
      <c r="S48" s="202">
        <v>12293</v>
      </c>
      <c r="T48" s="203">
        <v>156115179.13999999</v>
      </c>
      <c r="U48" s="202">
        <v>600</v>
      </c>
      <c r="V48" s="203">
        <v>14948671.99</v>
      </c>
    </row>
    <row r="49" spans="2:22" x14ac:dyDescent="0.3">
      <c r="B49" s="91" t="s">
        <v>728</v>
      </c>
      <c r="C49" s="567" t="s">
        <v>2</v>
      </c>
      <c r="D49" s="349"/>
      <c r="E49" s="180">
        <v>16443</v>
      </c>
      <c r="F49" s="183">
        <v>7.7549980899019502E-2</v>
      </c>
      <c r="G49" s="182">
        <v>233740341.08000001</v>
      </c>
      <c r="H49" s="183">
        <v>5.9546301909279398E-2</v>
      </c>
      <c r="I49" s="172">
        <v>0</v>
      </c>
      <c r="J49" s="171">
        <v>0</v>
      </c>
      <c r="K49" s="172">
        <v>16159</v>
      </c>
      <c r="L49" s="171">
        <v>229493900.27000001</v>
      </c>
      <c r="M49" s="172">
        <v>284</v>
      </c>
      <c r="N49" s="171">
        <v>4246440.8099999996</v>
      </c>
      <c r="O49" s="204">
        <v>9988</v>
      </c>
      <c r="P49" s="182">
        <v>153807839.91999999</v>
      </c>
      <c r="Q49" s="204">
        <v>6455</v>
      </c>
      <c r="R49" s="182">
        <v>79932501.159999996</v>
      </c>
      <c r="S49" s="204">
        <v>15661</v>
      </c>
      <c r="T49" s="182">
        <v>211592603.55000001</v>
      </c>
      <c r="U49" s="204">
        <v>782</v>
      </c>
      <c r="V49" s="182">
        <v>22147737.530000001</v>
      </c>
    </row>
    <row r="50" spans="2:22" x14ac:dyDescent="0.3">
      <c r="B50" s="165" t="s">
        <v>729</v>
      </c>
      <c r="C50" s="561" t="s">
        <v>2</v>
      </c>
      <c r="D50" s="349"/>
      <c r="E50" s="178">
        <v>21145</v>
      </c>
      <c r="F50" s="40">
        <v>9.9725983464682005E-2</v>
      </c>
      <c r="G50" s="41">
        <v>311253188.14999998</v>
      </c>
      <c r="H50" s="40">
        <v>7.9293014745204796E-2</v>
      </c>
      <c r="I50" s="168">
        <v>0</v>
      </c>
      <c r="J50" s="169">
        <v>0</v>
      </c>
      <c r="K50" s="168">
        <v>20869</v>
      </c>
      <c r="L50" s="169">
        <v>306895381.88</v>
      </c>
      <c r="M50" s="168">
        <v>276</v>
      </c>
      <c r="N50" s="169">
        <v>4357806.2699999996</v>
      </c>
      <c r="O50" s="202">
        <v>13704</v>
      </c>
      <c r="P50" s="203">
        <v>211180092.06</v>
      </c>
      <c r="Q50" s="202">
        <v>7441</v>
      </c>
      <c r="R50" s="203">
        <v>100073096.09</v>
      </c>
      <c r="S50" s="202">
        <v>20239</v>
      </c>
      <c r="T50" s="203">
        <v>285835796.22000003</v>
      </c>
      <c r="U50" s="202">
        <v>906</v>
      </c>
      <c r="V50" s="203">
        <v>25417391.93</v>
      </c>
    </row>
    <row r="51" spans="2:22" x14ac:dyDescent="0.3">
      <c r="B51" s="91" t="s">
        <v>730</v>
      </c>
      <c r="C51" s="567" t="s">
        <v>2</v>
      </c>
      <c r="D51" s="349"/>
      <c r="E51" s="180">
        <v>23336</v>
      </c>
      <c r="F51" s="183">
        <v>0.110059378109805</v>
      </c>
      <c r="G51" s="182">
        <v>339733229.56999999</v>
      </c>
      <c r="H51" s="183">
        <v>8.6548421051828001E-2</v>
      </c>
      <c r="I51" s="172">
        <v>0</v>
      </c>
      <c r="J51" s="171">
        <v>0</v>
      </c>
      <c r="K51" s="172">
        <v>23036</v>
      </c>
      <c r="L51" s="171">
        <v>334563977.11000001</v>
      </c>
      <c r="M51" s="172">
        <v>300</v>
      </c>
      <c r="N51" s="171">
        <v>5169252.46</v>
      </c>
      <c r="O51" s="204">
        <v>13143</v>
      </c>
      <c r="P51" s="182">
        <v>216584565.02000001</v>
      </c>
      <c r="Q51" s="204">
        <v>10193</v>
      </c>
      <c r="R51" s="182">
        <v>123148664.55</v>
      </c>
      <c r="S51" s="204">
        <v>22358</v>
      </c>
      <c r="T51" s="182">
        <v>312249296.52999997</v>
      </c>
      <c r="U51" s="204">
        <v>978</v>
      </c>
      <c r="V51" s="182">
        <v>27483933.039999999</v>
      </c>
    </row>
    <row r="52" spans="2:22" x14ac:dyDescent="0.3">
      <c r="B52" s="165" t="s">
        <v>731</v>
      </c>
      <c r="C52" s="561" t="s">
        <v>2</v>
      </c>
      <c r="D52" s="349"/>
      <c r="E52" s="178">
        <v>24027</v>
      </c>
      <c r="F52" s="40">
        <v>0.11331833552640901</v>
      </c>
      <c r="G52" s="41">
        <v>364077853.69</v>
      </c>
      <c r="H52" s="40">
        <v>9.2750312993199399E-2</v>
      </c>
      <c r="I52" s="168">
        <v>0</v>
      </c>
      <c r="J52" s="169">
        <v>0</v>
      </c>
      <c r="K52" s="168">
        <v>23751</v>
      </c>
      <c r="L52" s="169">
        <v>359510301.76999998</v>
      </c>
      <c r="M52" s="168">
        <v>276</v>
      </c>
      <c r="N52" s="169">
        <v>4567551.92</v>
      </c>
      <c r="O52" s="202">
        <v>14294</v>
      </c>
      <c r="P52" s="203">
        <v>242765431.41</v>
      </c>
      <c r="Q52" s="202">
        <v>9733</v>
      </c>
      <c r="R52" s="203">
        <v>121312422.28</v>
      </c>
      <c r="S52" s="202">
        <v>22986</v>
      </c>
      <c r="T52" s="203">
        <v>333994171.94999999</v>
      </c>
      <c r="U52" s="202">
        <v>1041</v>
      </c>
      <c r="V52" s="203">
        <v>30083681.739999998</v>
      </c>
    </row>
    <row r="53" spans="2:22" x14ac:dyDescent="0.3">
      <c r="B53" s="91" t="s">
        <v>732</v>
      </c>
      <c r="C53" s="567" t="s">
        <v>2</v>
      </c>
      <c r="D53" s="349"/>
      <c r="E53" s="180">
        <v>23170</v>
      </c>
      <c r="F53" s="183">
        <v>0.109276473723182</v>
      </c>
      <c r="G53" s="182">
        <v>342102216.81</v>
      </c>
      <c r="H53" s="183">
        <v>8.7151930179779499E-2</v>
      </c>
      <c r="I53" s="172">
        <v>0</v>
      </c>
      <c r="J53" s="171">
        <v>0</v>
      </c>
      <c r="K53" s="172">
        <v>22955</v>
      </c>
      <c r="L53" s="171">
        <v>338488081.68000001</v>
      </c>
      <c r="M53" s="172">
        <v>215</v>
      </c>
      <c r="N53" s="171">
        <v>3614135.13</v>
      </c>
      <c r="O53" s="204">
        <v>12324</v>
      </c>
      <c r="P53" s="182">
        <v>204644209.03</v>
      </c>
      <c r="Q53" s="204">
        <v>10846</v>
      </c>
      <c r="R53" s="182">
        <v>137458007.78</v>
      </c>
      <c r="S53" s="204">
        <v>22249</v>
      </c>
      <c r="T53" s="182">
        <v>314438582.77999997</v>
      </c>
      <c r="U53" s="204">
        <v>921</v>
      </c>
      <c r="V53" s="182">
        <v>27663634.030000001</v>
      </c>
    </row>
    <row r="54" spans="2:22" x14ac:dyDescent="0.3">
      <c r="B54" s="165" t="s">
        <v>733</v>
      </c>
      <c r="C54" s="561" t="s">
        <v>2</v>
      </c>
      <c r="D54" s="349"/>
      <c r="E54" s="178">
        <v>24332</v>
      </c>
      <c r="F54" s="40">
        <v>0.114756804429541</v>
      </c>
      <c r="G54" s="41">
        <v>348211608.67000002</v>
      </c>
      <c r="H54" s="40">
        <v>8.8708322587255001E-2</v>
      </c>
      <c r="I54" s="168">
        <v>0</v>
      </c>
      <c r="J54" s="169">
        <v>0</v>
      </c>
      <c r="K54" s="168">
        <v>24094</v>
      </c>
      <c r="L54" s="169">
        <v>343931465.75</v>
      </c>
      <c r="M54" s="168">
        <v>238</v>
      </c>
      <c r="N54" s="169">
        <v>4280142.92</v>
      </c>
      <c r="O54" s="202">
        <v>10316</v>
      </c>
      <c r="P54" s="203">
        <v>176522903.41999999</v>
      </c>
      <c r="Q54" s="202">
        <v>14016</v>
      </c>
      <c r="R54" s="203">
        <v>171688705.25</v>
      </c>
      <c r="S54" s="202">
        <v>23366</v>
      </c>
      <c r="T54" s="203">
        <v>322026906.20999998</v>
      </c>
      <c r="U54" s="202">
        <v>966</v>
      </c>
      <c r="V54" s="203">
        <v>26184702.460000001</v>
      </c>
    </row>
    <row r="55" spans="2:22" x14ac:dyDescent="0.3">
      <c r="B55" s="91" t="s">
        <v>734</v>
      </c>
      <c r="C55" s="567" t="s">
        <v>2</v>
      </c>
      <c r="D55" s="349"/>
      <c r="E55" s="180">
        <v>9980</v>
      </c>
      <c r="F55" s="183">
        <v>4.7068589027076203E-2</v>
      </c>
      <c r="G55" s="182">
        <v>150551309.96000001</v>
      </c>
      <c r="H55" s="183">
        <v>3.8353558116214798E-2</v>
      </c>
      <c r="I55" s="172">
        <v>0</v>
      </c>
      <c r="J55" s="171">
        <v>0</v>
      </c>
      <c r="K55" s="172">
        <v>9910</v>
      </c>
      <c r="L55" s="171">
        <v>149343953.31999999</v>
      </c>
      <c r="M55" s="172">
        <v>70</v>
      </c>
      <c r="N55" s="171">
        <v>1207356.6399999999</v>
      </c>
      <c r="O55" s="204">
        <v>5671</v>
      </c>
      <c r="P55" s="182">
        <v>94031380.620000005</v>
      </c>
      <c r="Q55" s="204">
        <v>4309</v>
      </c>
      <c r="R55" s="182">
        <v>56519929.340000004</v>
      </c>
      <c r="S55" s="204">
        <v>9715</v>
      </c>
      <c r="T55" s="182">
        <v>143845473.94999999</v>
      </c>
      <c r="U55" s="204">
        <v>265</v>
      </c>
      <c r="V55" s="182">
        <v>6705836.0099999998</v>
      </c>
    </row>
    <row r="56" spans="2:22" x14ac:dyDescent="0.3">
      <c r="B56" s="165" t="s">
        <v>735</v>
      </c>
      <c r="C56" s="561" t="s">
        <v>2</v>
      </c>
      <c r="D56" s="349"/>
      <c r="E56" s="178">
        <v>12</v>
      </c>
      <c r="F56" s="40">
        <v>5.6595497828147801E-5</v>
      </c>
      <c r="G56" s="41">
        <v>422014.49</v>
      </c>
      <c r="H56" s="40">
        <v>1.07509906572053E-4</v>
      </c>
      <c r="I56" s="168">
        <v>0</v>
      </c>
      <c r="J56" s="169">
        <v>0</v>
      </c>
      <c r="K56" s="168">
        <v>12</v>
      </c>
      <c r="L56" s="169">
        <v>422014.49</v>
      </c>
      <c r="M56" s="168">
        <v>0</v>
      </c>
      <c r="N56" s="169">
        <v>0</v>
      </c>
      <c r="O56" s="202">
        <v>12</v>
      </c>
      <c r="P56" s="203">
        <v>422014.49</v>
      </c>
      <c r="Q56" s="202">
        <v>0</v>
      </c>
      <c r="R56" s="203">
        <v>0</v>
      </c>
      <c r="S56" s="202">
        <v>12</v>
      </c>
      <c r="T56" s="203">
        <v>422014.49</v>
      </c>
      <c r="U56" s="202">
        <v>0</v>
      </c>
      <c r="V56" s="203">
        <v>0</v>
      </c>
    </row>
    <row r="57" spans="2:22" x14ac:dyDescent="0.3">
      <c r="B57" s="91" t="s">
        <v>736</v>
      </c>
      <c r="C57" s="567" t="s">
        <v>2</v>
      </c>
      <c r="D57" s="349"/>
      <c r="E57" s="180">
        <v>14</v>
      </c>
      <c r="F57" s="183">
        <v>6.6028080799505702E-5</v>
      </c>
      <c r="G57" s="182">
        <v>543228.99</v>
      </c>
      <c r="H57" s="183">
        <v>1.38389793113811E-4</v>
      </c>
      <c r="I57" s="172">
        <v>0</v>
      </c>
      <c r="J57" s="171">
        <v>0</v>
      </c>
      <c r="K57" s="172">
        <v>14</v>
      </c>
      <c r="L57" s="171">
        <v>543228.99</v>
      </c>
      <c r="M57" s="172">
        <v>0</v>
      </c>
      <c r="N57" s="171">
        <v>0</v>
      </c>
      <c r="O57" s="204">
        <v>14</v>
      </c>
      <c r="P57" s="182">
        <v>543228.99</v>
      </c>
      <c r="Q57" s="204">
        <v>0</v>
      </c>
      <c r="R57" s="182">
        <v>0</v>
      </c>
      <c r="S57" s="204">
        <v>11</v>
      </c>
      <c r="T57" s="182">
        <v>418277.62</v>
      </c>
      <c r="U57" s="204">
        <v>3</v>
      </c>
      <c r="V57" s="182">
        <v>124951.37</v>
      </c>
    </row>
    <row r="58" spans="2:22" x14ac:dyDescent="0.3">
      <c r="B58" s="165" t="s">
        <v>737</v>
      </c>
      <c r="C58" s="561" t="s">
        <v>2</v>
      </c>
      <c r="D58" s="349"/>
      <c r="E58" s="178">
        <v>0</v>
      </c>
      <c r="F58" s="40">
        <v>0</v>
      </c>
      <c r="G58" s="41">
        <v>0</v>
      </c>
      <c r="H58" s="40">
        <v>0</v>
      </c>
      <c r="I58" s="168">
        <v>0</v>
      </c>
      <c r="J58" s="169">
        <v>0</v>
      </c>
      <c r="K58" s="168">
        <v>0</v>
      </c>
      <c r="L58" s="169">
        <v>0</v>
      </c>
      <c r="M58" s="168">
        <v>0</v>
      </c>
      <c r="N58" s="169">
        <v>0</v>
      </c>
      <c r="O58" s="202">
        <v>0</v>
      </c>
      <c r="P58" s="203">
        <v>0</v>
      </c>
      <c r="Q58" s="202">
        <v>0</v>
      </c>
      <c r="R58" s="203">
        <v>0</v>
      </c>
      <c r="S58" s="202">
        <v>0</v>
      </c>
      <c r="T58" s="203">
        <v>0</v>
      </c>
      <c r="U58" s="202">
        <v>0</v>
      </c>
      <c r="V58" s="203">
        <v>0</v>
      </c>
    </row>
    <row r="59" spans="2:22" x14ac:dyDescent="0.3">
      <c r="B59" s="173" t="s">
        <v>115</v>
      </c>
      <c r="C59" s="574" t="s">
        <v>2</v>
      </c>
      <c r="D59" s="391"/>
      <c r="E59" s="184">
        <v>169502</v>
      </c>
      <c r="F59" s="185">
        <v>0.79942083940555897</v>
      </c>
      <c r="G59" s="186">
        <v>2449237295.1500001</v>
      </c>
      <c r="H59" s="185">
        <v>0.623953155670944</v>
      </c>
      <c r="I59" s="176">
        <v>0</v>
      </c>
      <c r="J59" s="177">
        <v>0</v>
      </c>
      <c r="K59" s="176">
        <v>167448</v>
      </c>
      <c r="L59" s="177">
        <v>2416605680.27</v>
      </c>
      <c r="M59" s="176">
        <v>2054</v>
      </c>
      <c r="N59" s="177">
        <v>32631614.879999999</v>
      </c>
      <c r="O59" s="205">
        <v>94664</v>
      </c>
      <c r="P59" s="206">
        <v>1521673667.5599999</v>
      </c>
      <c r="Q59" s="205">
        <v>74838</v>
      </c>
      <c r="R59" s="206">
        <v>927563627.59000003</v>
      </c>
      <c r="S59" s="205">
        <v>162449</v>
      </c>
      <c r="T59" s="206">
        <v>2251855825.25</v>
      </c>
      <c r="U59" s="205">
        <v>7053</v>
      </c>
      <c r="V59" s="206">
        <v>197381469.90000001</v>
      </c>
    </row>
    <row r="60" spans="2:22" x14ac:dyDescent="0.3">
      <c r="B60" s="144" t="s">
        <v>2</v>
      </c>
      <c r="C60" s="538" t="s">
        <v>2</v>
      </c>
      <c r="D60" s="349"/>
      <c r="E60" s="145" t="s">
        <v>2</v>
      </c>
      <c r="F60" s="145" t="s">
        <v>2</v>
      </c>
      <c r="G60" s="145" t="s">
        <v>2</v>
      </c>
      <c r="H60" s="145" t="s">
        <v>2</v>
      </c>
      <c r="I60" s="145" t="s">
        <v>2</v>
      </c>
      <c r="J60" s="145" t="s">
        <v>2</v>
      </c>
      <c r="K60" s="145" t="s">
        <v>2</v>
      </c>
      <c r="L60" s="145" t="s">
        <v>2</v>
      </c>
      <c r="M60" s="145" t="s">
        <v>2</v>
      </c>
      <c r="N60" s="145" t="s">
        <v>2</v>
      </c>
      <c r="O60" s="145" t="s">
        <v>2</v>
      </c>
      <c r="P60" s="145" t="s">
        <v>2</v>
      </c>
      <c r="Q60" s="145" t="s">
        <v>2</v>
      </c>
      <c r="R60" s="145" t="s">
        <v>2</v>
      </c>
      <c r="S60" s="145" t="s">
        <v>2</v>
      </c>
      <c r="T60" s="145" t="s">
        <v>2</v>
      </c>
      <c r="U60" s="145" t="s">
        <v>2</v>
      </c>
      <c r="V60" s="145" t="s">
        <v>2</v>
      </c>
    </row>
    <row r="61" spans="2:22" x14ac:dyDescent="0.3">
      <c r="B61" s="49" t="s">
        <v>2</v>
      </c>
      <c r="C61" s="633" t="s">
        <v>2</v>
      </c>
      <c r="D61" s="349"/>
      <c r="E61" s="145" t="s">
        <v>2</v>
      </c>
      <c r="F61" s="145" t="s">
        <v>2</v>
      </c>
      <c r="G61" s="145" t="s">
        <v>2</v>
      </c>
      <c r="H61" s="145" t="s">
        <v>2</v>
      </c>
      <c r="I61" s="145" t="s">
        <v>2</v>
      </c>
      <c r="J61" s="145" t="s">
        <v>2</v>
      </c>
      <c r="K61" s="145" t="s">
        <v>2</v>
      </c>
      <c r="L61" s="145" t="s">
        <v>2</v>
      </c>
      <c r="M61" s="145" t="s">
        <v>2</v>
      </c>
      <c r="N61" s="145" t="s">
        <v>2</v>
      </c>
      <c r="O61" s="145" t="s">
        <v>2</v>
      </c>
      <c r="P61" s="145" t="s">
        <v>2</v>
      </c>
      <c r="Q61" s="145" t="s">
        <v>2</v>
      </c>
      <c r="R61" s="145" t="s">
        <v>2</v>
      </c>
      <c r="S61" s="145" t="s">
        <v>2</v>
      </c>
      <c r="T61" s="145" t="s">
        <v>2</v>
      </c>
      <c r="U61" s="145" t="s">
        <v>2</v>
      </c>
      <c r="V61" s="145" t="s">
        <v>2</v>
      </c>
    </row>
  </sheetData>
  <mergeCells count="97">
    <mergeCell ref="C60:D60"/>
    <mergeCell ref="C61:D61"/>
    <mergeCell ref="C55:D55"/>
    <mergeCell ref="C56:D56"/>
    <mergeCell ref="C57:D57"/>
    <mergeCell ref="C58:D58"/>
    <mergeCell ref="C59:D59"/>
    <mergeCell ref="C50:D50"/>
    <mergeCell ref="C51:D51"/>
    <mergeCell ref="C52:D52"/>
    <mergeCell ref="C53:D53"/>
    <mergeCell ref="C54:D54"/>
    <mergeCell ref="B45:D45"/>
    <mergeCell ref="C46:D46"/>
    <mergeCell ref="C47:D47"/>
    <mergeCell ref="C48:D48"/>
    <mergeCell ref="C49:D49"/>
    <mergeCell ref="I43:N43"/>
    <mergeCell ref="O43:R43"/>
    <mergeCell ref="S43:V43"/>
    <mergeCell ref="C44:D44"/>
    <mergeCell ref="E44:H44"/>
    <mergeCell ref="I44:J44"/>
    <mergeCell ref="K44:L44"/>
    <mergeCell ref="M44:N44"/>
    <mergeCell ref="O44:P44"/>
    <mergeCell ref="Q44:R44"/>
    <mergeCell ref="S44:T44"/>
    <mergeCell ref="U44:V44"/>
    <mergeCell ref="C40:D40"/>
    <mergeCell ref="C41:D41"/>
    <mergeCell ref="C42:D42"/>
    <mergeCell ref="C43:D43"/>
    <mergeCell ref="E43:H43"/>
    <mergeCell ref="C35:D35"/>
    <mergeCell ref="C36:D36"/>
    <mergeCell ref="C37:D37"/>
    <mergeCell ref="C38:D38"/>
    <mergeCell ref="C39:D39"/>
    <mergeCell ref="C30:D30"/>
    <mergeCell ref="C31:D31"/>
    <mergeCell ref="C32:D32"/>
    <mergeCell ref="C33:D33"/>
    <mergeCell ref="C34:D34"/>
    <mergeCell ref="B25:D25"/>
    <mergeCell ref="C26:D26"/>
    <mergeCell ref="C27:D27"/>
    <mergeCell ref="C28:D28"/>
    <mergeCell ref="C29:D29"/>
    <mergeCell ref="E23:H23"/>
    <mergeCell ref="I23:N23"/>
    <mergeCell ref="O23:R23"/>
    <mergeCell ref="S23:V23"/>
    <mergeCell ref="C24:D24"/>
    <mergeCell ref="E24:H24"/>
    <mergeCell ref="I24:J24"/>
    <mergeCell ref="K24:L24"/>
    <mergeCell ref="M24:N24"/>
    <mergeCell ref="O24:P24"/>
    <mergeCell ref="Q24:R24"/>
    <mergeCell ref="S24:T24"/>
    <mergeCell ref="U24:V24"/>
    <mergeCell ref="C19:D19"/>
    <mergeCell ref="C20:D20"/>
    <mergeCell ref="C21:D21"/>
    <mergeCell ref="C22:D22"/>
    <mergeCell ref="C23:D23"/>
    <mergeCell ref="C14:D14"/>
    <mergeCell ref="C15:D15"/>
    <mergeCell ref="C16:D16"/>
    <mergeCell ref="C17:D17"/>
    <mergeCell ref="C18:D18"/>
    <mergeCell ref="B9:D9"/>
    <mergeCell ref="C10:D10"/>
    <mergeCell ref="C11:D11"/>
    <mergeCell ref="C12:D12"/>
    <mergeCell ref="C13:D13"/>
    <mergeCell ref="S7:V7"/>
    <mergeCell ref="C8:D8"/>
    <mergeCell ref="E8:H8"/>
    <mergeCell ref="I8:J8"/>
    <mergeCell ref="K8:L8"/>
    <mergeCell ref="M8:N8"/>
    <mergeCell ref="O8:P8"/>
    <mergeCell ref="Q8:R8"/>
    <mergeCell ref="S8:T8"/>
    <mergeCell ref="U8:V8"/>
    <mergeCell ref="C6:D6"/>
    <mergeCell ref="C7:D7"/>
    <mergeCell ref="E7:H7"/>
    <mergeCell ref="I7:N7"/>
    <mergeCell ref="O7:R7"/>
    <mergeCell ref="A1:C3"/>
    <mergeCell ref="D1:X1"/>
    <mergeCell ref="D2:X2"/>
    <mergeCell ref="D3:X3"/>
    <mergeCell ref="B4:W4"/>
  </mergeCells>
  <pageMargins left="0.25" right="0.25" top="0.25" bottom="0.25" header="0.25" footer="0.25"/>
  <pageSetup orientation="portrait" horizontalDpi="300" verticalDpi="30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138"/>
  <sheetViews>
    <sheetView showGridLines="0" topLeftCell="A51" workbookViewId="0">
      <selection activeCell="G23" sqref="G23"/>
    </sheetView>
  </sheetViews>
  <sheetFormatPr defaultRowHeight="14.4" x14ac:dyDescent="0.3"/>
  <cols>
    <col min="1" max="1" width="1.6640625" customWidth="1"/>
    <col min="2" max="2" width="31" customWidth="1"/>
    <col min="3" max="3" width="0.88671875" customWidth="1"/>
    <col min="4" max="4" width="6" customWidth="1"/>
    <col min="5" max="5" width="27.44140625" customWidth="1"/>
    <col min="6" max="7" width="13.6640625" customWidth="1"/>
    <col min="8" max="8" width="17.6640625" customWidth="1"/>
    <col min="9" max="10" width="13.6640625" customWidth="1"/>
    <col min="11" max="11" width="17.6640625" customWidth="1"/>
    <col min="12" max="12" width="13.6640625" customWidth="1"/>
    <col min="13" max="13" width="17.6640625" customWidth="1"/>
    <col min="14" max="14" width="13.6640625" customWidth="1"/>
    <col min="15" max="15" width="17.6640625" customWidth="1"/>
    <col min="16" max="16" width="13.6640625" customWidth="1"/>
    <col min="17" max="17" width="17.6640625" customWidth="1"/>
    <col min="18" max="18" width="13.6640625" customWidth="1"/>
    <col min="19" max="19" width="17.6640625" customWidth="1"/>
    <col min="20" max="20" width="13.6640625" customWidth="1"/>
    <col min="21" max="21" width="17.6640625" customWidth="1"/>
    <col min="22" max="22" width="13.6640625" customWidth="1"/>
    <col min="23" max="23" width="17.6640625" customWidth="1"/>
  </cols>
  <sheetData>
    <row r="1" spans="1:23"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row>
    <row r="2" spans="1:23"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row>
    <row r="3" spans="1:23"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row>
    <row r="4" spans="1:23" ht="18" customHeight="1" x14ac:dyDescent="0.3">
      <c r="B4" s="351" t="s">
        <v>738</v>
      </c>
      <c r="C4" s="349"/>
      <c r="D4" s="349"/>
      <c r="E4" s="349"/>
      <c r="F4" s="349"/>
      <c r="G4" s="349"/>
      <c r="H4" s="349"/>
      <c r="I4" s="349"/>
      <c r="J4" s="349"/>
      <c r="K4" s="349"/>
      <c r="L4" s="349"/>
      <c r="M4" s="349"/>
      <c r="N4" s="349"/>
      <c r="O4" s="349"/>
      <c r="P4" s="349"/>
      <c r="Q4" s="349"/>
      <c r="R4" s="349"/>
      <c r="S4" s="349"/>
      <c r="T4" s="349"/>
      <c r="U4" s="349"/>
      <c r="V4" s="349"/>
      <c r="W4" s="349"/>
    </row>
    <row r="5" spans="1:23" ht="3.15" customHeight="1" x14ac:dyDescent="0.3"/>
    <row r="6" spans="1:23" x14ac:dyDescent="0.3">
      <c r="A6" s="144" t="s">
        <v>2</v>
      </c>
      <c r="B6" s="144" t="s">
        <v>2</v>
      </c>
      <c r="C6" s="538" t="s">
        <v>2</v>
      </c>
      <c r="D6" s="349"/>
      <c r="E6" s="79"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c r="W6" s="145" t="s">
        <v>2</v>
      </c>
    </row>
    <row r="7" spans="1:23" x14ac:dyDescent="0.3">
      <c r="A7" s="201" t="s">
        <v>2</v>
      </c>
      <c r="B7" s="201" t="s">
        <v>2</v>
      </c>
      <c r="C7" s="630" t="s">
        <v>2</v>
      </c>
      <c r="D7" s="349"/>
      <c r="E7" s="93" t="s">
        <v>2</v>
      </c>
      <c r="F7" s="636" t="s">
        <v>646</v>
      </c>
      <c r="G7" s="552"/>
      <c r="H7" s="552"/>
      <c r="I7" s="553"/>
      <c r="J7" s="535" t="s">
        <v>565</v>
      </c>
      <c r="K7" s="391"/>
      <c r="L7" s="391"/>
      <c r="M7" s="391"/>
      <c r="N7" s="391"/>
      <c r="O7" s="392"/>
      <c r="P7" s="535" t="s">
        <v>108</v>
      </c>
      <c r="Q7" s="391"/>
      <c r="R7" s="391"/>
      <c r="S7" s="392"/>
      <c r="T7" s="535" t="s">
        <v>566</v>
      </c>
      <c r="U7" s="391"/>
      <c r="V7" s="391"/>
      <c r="W7" s="392"/>
    </row>
    <row r="8" spans="1:23" x14ac:dyDescent="0.3">
      <c r="A8" s="208" t="s">
        <v>2</v>
      </c>
      <c r="C8" s="630" t="s">
        <v>2</v>
      </c>
      <c r="D8" s="349"/>
      <c r="E8" s="93" t="s">
        <v>2</v>
      </c>
      <c r="F8" s="632" t="s">
        <v>2</v>
      </c>
      <c r="G8" s="349"/>
      <c r="H8" s="349"/>
      <c r="I8" s="359"/>
      <c r="J8" s="535" t="s">
        <v>567</v>
      </c>
      <c r="K8" s="392"/>
      <c r="L8" s="535" t="s">
        <v>568</v>
      </c>
      <c r="M8" s="392"/>
      <c r="N8" s="535" t="s">
        <v>569</v>
      </c>
      <c r="O8" s="392"/>
      <c r="P8" s="535" t="s">
        <v>570</v>
      </c>
      <c r="Q8" s="392"/>
      <c r="R8" s="535" t="s">
        <v>571</v>
      </c>
      <c r="S8" s="392"/>
      <c r="T8" s="535" t="s">
        <v>572</v>
      </c>
      <c r="U8" s="392"/>
      <c r="V8" s="535" t="s">
        <v>573</v>
      </c>
      <c r="W8" s="392"/>
    </row>
    <row r="9" spans="1:23" ht="60" x14ac:dyDescent="0.3">
      <c r="A9" s="139" t="s">
        <v>2</v>
      </c>
      <c r="B9" s="398" t="s">
        <v>739</v>
      </c>
      <c r="C9" s="391"/>
      <c r="D9" s="392"/>
      <c r="E9" s="36" t="s">
        <v>740</v>
      </c>
      <c r="F9" s="37" t="s">
        <v>575</v>
      </c>
      <c r="G9" s="37" t="s">
        <v>110</v>
      </c>
      <c r="H9" s="37" t="s">
        <v>111</v>
      </c>
      <c r="I9" s="37" t="s">
        <v>586</v>
      </c>
      <c r="J9" s="146" t="s">
        <v>575</v>
      </c>
      <c r="K9" s="146" t="s">
        <v>111</v>
      </c>
      <c r="L9" s="146" t="s">
        <v>575</v>
      </c>
      <c r="M9" s="146" t="s">
        <v>111</v>
      </c>
      <c r="N9" s="146" t="s">
        <v>575</v>
      </c>
      <c r="O9" s="146" t="s">
        <v>111</v>
      </c>
      <c r="P9" s="146" t="s">
        <v>575</v>
      </c>
      <c r="Q9" s="146" t="s">
        <v>111</v>
      </c>
      <c r="R9" s="146" t="s">
        <v>575</v>
      </c>
      <c r="S9" s="146" t="s">
        <v>111</v>
      </c>
      <c r="T9" s="146" t="s">
        <v>575</v>
      </c>
      <c r="U9" s="146" t="s">
        <v>111</v>
      </c>
      <c r="V9" s="146" t="s">
        <v>575</v>
      </c>
      <c r="W9" s="146" t="s">
        <v>111</v>
      </c>
    </row>
    <row r="10" spans="1:23" x14ac:dyDescent="0.3">
      <c r="B10" s="165" t="s">
        <v>701</v>
      </c>
      <c r="C10" s="561" t="s">
        <v>2</v>
      </c>
      <c r="D10" s="349"/>
      <c r="E10" s="165" t="s">
        <v>741</v>
      </c>
      <c r="F10" s="178">
        <v>11640</v>
      </c>
      <c r="G10" s="40">
        <v>5.4897632893303301E-2</v>
      </c>
      <c r="H10" s="41">
        <v>162762883.59999999</v>
      </c>
      <c r="I10" s="40">
        <v>4.1464506133981102E-2</v>
      </c>
      <c r="J10" s="168">
        <v>795</v>
      </c>
      <c r="K10" s="169">
        <v>4580453.97</v>
      </c>
      <c r="L10" s="168">
        <v>10845</v>
      </c>
      <c r="M10" s="169">
        <v>158182429.63</v>
      </c>
      <c r="N10" s="168">
        <v>0</v>
      </c>
      <c r="O10" s="169">
        <v>0</v>
      </c>
      <c r="P10" s="202">
        <v>6401</v>
      </c>
      <c r="Q10" s="203">
        <v>99013337.060000002</v>
      </c>
      <c r="R10" s="202">
        <v>5239</v>
      </c>
      <c r="S10" s="203">
        <v>63749546.539999999</v>
      </c>
      <c r="T10" s="202">
        <v>11561</v>
      </c>
      <c r="U10" s="203">
        <v>161506107.66999999</v>
      </c>
      <c r="V10" s="202">
        <v>79</v>
      </c>
      <c r="W10" s="203">
        <v>1256775.93</v>
      </c>
    </row>
    <row r="11" spans="1:23" x14ac:dyDescent="0.3">
      <c r="B11" s="91" t="s">
        <v>701</v>
      </c>
      <c r="C11" s="567" t="s">
        <v>2</v>
      </c>
      <c r="D11" s="349"/>
      <c r="E11" s="91" t="s">
        <v>742</v>
      </c>
      <c r="F11" s="180">
        <v>10911</v>
      </c>
      <c r="G11" s="183">
        <v>5.1459456400243402E-2</v>
      </c>
      <c r="H11" s="182">
        <v>200195847.90000001</v>
      </c>
      <c r="I11" s="183">
        <v>5.10007059327321E-2</v>
      </c>
      <c r="J11" s="168">
        <v>921</v>
      </c>
      <c r="K11" s="169">
        <v>6395277.75</v>
      </c>
      <c r="L11" s="168">
        <v>9989</v>
      </c>
      <c r="M11" s="169">
        <v>193791199.97999999</v>
      </c>
      <c r="N11" s="168">
        <v>1</v>
      </c>
      <c r="O11" s="169">
        <v>9370.17</v>
      </c>
      <c r="P11" s="202">
        <v>5530</v>
      </c>
      <c r="Q11" s="203">
        <v>119061170.38</v>
      </c>
      <c r="R11" s="202">
        <v>5381</v>
      </c>
      <c r="S11" s="203">
        <v>81134677.519999996</v>
      </c>
      <c r="T11" s="202">
        <v>10781</v>
      </c>
      <c r="U11" s="203">
        <v>197319464.53999999</v>
      </c>
      <c r="V11" s="202">
        <v>130</v>
      </c>
      <c r="W11" s="203">
        <v>2876383.36</v>
      </c>
    </row>
    <row r="12" spans="1:23" x14ac:dyDescent="0.3">
      <c r="B12" s="165" t="s">
        <v>701</v>
      </c>
      <c r="C12" s="561" t="s">
        <v>2</v>
      </c>
      <c r="D12" s="349"/>
      <c r="E12" s="165" t="s">
        <v>743</v>
      </c>
      <c r="F12" s="178">
        <v>3115</v>
      </c>
      <c r="G12" s="40">
        <v>1.4691247977889999E-2</v>
      </c>
      <c r="H12" s="41">
        <v>54180416.460000001</v>
      </c>
      <c r="I12" s="40">
        <v>1.38026813052071E-2</v>
      </c>
      <c r="J12" s="168">
        <v>476</v>
      </c>
      <c r="K12" s="169">
        <v>3582567.6</v>
      </c>
      <c r="L12" s="168">
        <v>2639</v>
      </c>
      <c r="M12" s="169">
        <v>50597848.859999999</v>
      </c>
      <c r="N12" s="168">
        <v>0</v>
      </c>
      <c r="O12" s="169">
        <v>0</v>
      </c>
      <c r="P12" s="202">
        <v>1237</v>
      </c>
      <c r="Q12" s="203">
        <v>27552437.129999999</v>
      </c>
      <c r="R12" s="202">
        <v>1878</v>
      </c>
      <c r="S12" s="203">
        <v>26627979.329999998</v>
      </c>
      <c r="T12" s="202">
        <v>3061</v>
      </c>
      <c r="U12" s="203">
        <v>53064884.149999999</v>
      </c>
      <c r="V12" s="202">
        <v>54</v>
      </c>
      <c r="W12" s="203">
        <v>1115532.31</v>
      </c>
    </row>
    <row r="13" spans="1:23" x14ac:dyDescent="0.3">
      <c r="B13" s="91" t="s">
        <v>701</v>
      </c>
      <c r="C13" s="567" t="s">
        <v>2</v>
      </c>
      <c r="D13" s="349"/>
      <c r="E13" s="91" t="s">
        <v>744</v>
      </c>
      <c r="F13" s="180">
        <v>69</v>
      </c>
      <c r="G13" s="183">
        <v>3.2542411251184998E-4</v>
      </c>
      <c r="H13" s="182">
        <v>1051909.67</v>
      </c>
      <c r="I13" s="183">
        <v>2.6797826383624602E-4</v>
      </c>
      <c r="J13" s="168">
        <v>13</v>
      </c>
      <c r="K13" s="169">
        <v>55401</v>
      </c>
      <c r="L13" s="168">
        <v>56</v>
      </c>
      <c r="M13" s="169">
        <v>996508.67</v>
      </c>
      <c r="N13" s="168">
        <v>0</v>
      </c>
      <c r="O13" s="169">
        <v>0</v>
      </c>
      <c r="P13" s="202">
        <v>27</v>
      </c>
      <c r="Q13" s="203">
        <v>514991.42</v>
      </c>
      <c r="R13" s="202">
        <v>42</v>
      </c>
      <c r="S13" s="203">
        <v>536918.25</v>
      </c>
      <c r="T13" s="202">
        <v>65</v>
      </c>
      <c r="U13" s="203">
        <v>988663.37</v>
      </c>
      <c r="V13" s="202">
        <v>4</v>
      </c>
      <c r="W13" s="203">
        <v>63246.3</v>
      </c>
    </row>
    <row r="14" spans="1:23" x14ac:dyDescent="0.3">
      <c r="B14" s="165" t="s">
        <v>701</v>
      </c>
      <c r="C14" s="561" t="s">
        <v>2</v>
      </c>
      <c r="D14" s="349"/>
      <c r="E14" s="165" t="s">
        <v>745</v>
      </c>
      <c r="F14" s="178">
        <v>3031</v>
      </c>
      <c r="G14" s="40">
        <v>1.4295079493092999E-2</v>
      </c>
      <c r="H14" s="41">
        <v>58661331.009999998</v>
      </c>
      <c r="I14" s="40">
        <v>1.49442124991428E-2</v>
      </c>
      <c r="J14" s="168">
        <v>381</v>
      </c>
      <c r="K14" s="169">
        <v>3363670.15</v>
      </c>
      <c r="L14" s="168">
        <v>2650</v>
      </c>
      <c r="M14" s="169">
        <v>55297660.859999999</v>
      </c>
      <c r="N14" s="168">
        <v>0</v>
      </c>
      <c r="O14" s="169">
        <v>0</v>
      </c>
      <c r="P14" s="202">
        <v>1223</v>
      </c>
      <c r="Q14" s="203">
        <v>29950923.66</v>
      </c>
      <c r="R14" s="202">
        <v>1808</v>
      </c>
      <c r="S14" s="203">
        <v>28710407.350000001</v>
      </c>
      <c r="T14" s="202">
        <v>2972</v>
      </c>
      <c r="U14" s="203">
        <v>57280753.57</v>
      </c>
      <c r="V14" s="202">
        <v>59</v>
      </c>
      <c r="W14" s="203">
        <v>1380577.44</v>
      </c>
    </row>
    <row r="15" spans="1:23" x14ac:dyDescent="0.3">
      <c r="B15" s="91" t="s">
        <v>701</v>
      </c>
      <c r="C15" s="567" t="s">
        <v>2</v>
      </c>
      <c r="D15" s="349"/>
      <c r="E15" s="91" t="s">
        <v>746</v>
      </c>
      <c r="F15" s="180">
        <v>2253</v>
      </c>
      <c r="G15" s="183">
        <v>1.06258047172347E-2</v>
      </c>
      <c r="H15" s="182">
        <v>45859665.759999998</v>
      </c>
      <c r="I15" s="183">
        <v>1.16829362453483E-2</v>
      </c>
      <c r="J15" s="168">
        <v>361</v>
      </c>
      <c r="K15" s="169">
        <v>3259886.02</v>
      </c>
      <c r="L15" s="168">
        <v>1892</v>
      </c>
      <c r="M15" s="169">
        <v>42599779.740000002</v>
      </c>
      <c r="N15" s="168">
        <v>0</v>
      </c>
      <c r="O15" s="169">
        <v>0</v>
      </c>
      <c r="P15" s="202">
        <v>921</v>
      </c>
      <c r="Q15" s="203">
        <v>23669575.949999999</v>
      </c>
      <c r="R15" s="202">
        <v>1332</v>
      </c>
      <c r="S15" s="203">
        <v>22190089.809999999</v>
      </c>
      <c r="T15" s="202">
        <v>2174</v>
      </c>
      <c r="U15" s="203">
        <v>44039390.090000004</v>
      </c>
      <c r="V15" s="202">
        <v>79</v>
      </c>
      <c r="W15" s="203">
        <v>1820275.67</v>
      </c>
    </row>
    <row r="16" spans="1:23" x14ac:dyDescent="0.3">
      <c r="B16" s="165" t="s">
        <v>701</v>
      </c>
      <c r="C16" s="561" t="s">
        <v>2</v>
      </c>
      <c r="D16" s="349"/>
      <c r="E16" s="165" t="s">
        <v>747</v>
      </c>
      <c r="F16" s="178">
        <v>52</v>
      </c>
      <c r="G16" s="40">
        <v>2.4524715725530701E-4</v>
      </c>
      <c r="H16" s="41">
        <v>705739.94</v>
      </c>
      <c r="I16" s="40">
        <v>1.7979011813922801E-4</v>
      </c>
      <c r="J16" s="168">
        <v>19</v>
      </c>
      <c r="K16" s="169">
        <v>104630.63</v>
      </c>
      <c r="L16" s="168">
        <v>33</v>
      </c>
      <c r="M16" s="169">
        <v>601109.31000000006</v>
      </c>
      <c r="N16" s="168">
        <v>0</v>
      </c>
      <c r="O16" s="169">
        <v>0</v>
      </c>
      <c r="P16" s="202">
        <v>13</v>
      </c>
      <c r="Q16" s="203">
        <v>292881.90999999997</v>
      </c>
      <c r="R16" s="202">
        <v>39</v>
      </c>
      <c r="S16" s="203">
        <v>412858.03</v>
      </c>
      <c r="T16" s="202">
        <v>51</v>
      </c>
      <c r="U16" s="203">
        <v>684655.03</v>
      </c>
      <c r="V16" s="202">
        <v>1</v>
      </c>
      <c r="W16" s="203">
        <v>21084.91</v>
      </c>
    </row>
    <row r="17" spans="2:23" x14ac:dyDescent="0.3">
      <c r="B17" s="91" t="s">
        <v>701</v>
      </c>
      <c r="C17" s="567" t="s">
        <v>2</v>
      </c>
      <c r="D17" s="349"/>
      <c r="E17" s="91" t="s">
        <v>748</v>
      </c>
      <c r="F17" s="180">
        <v>452</v>
      </c>
      <c r="G17" s="183">
        <v>2.1317637515268998E-3</v>
      </c>
      <c r="H17" s="182">
        <v>11093588.92</v>
      </c>
      <c r="I17" s="183">
        <v>2.8261368663857001E-3</v>
      </c>
      <c r="J17" s="168">
        <v>71</v>
      </c>
      <c r="K17" s="169">
        <v>903880.85</v>
      </c>
      <c r="L17" s="168">
        <v>381</v>
      </c>
      <c r="M17" s="169">
        <v>10189708.07</v>
      </c>
      <c r="N17" s="168">
        <v>0</v>
      </c>
      <c r="O17" s="169">
        <v>0</v>
      </c>
      <c r="P17" s="202">
        <v>166</v>
      </c>
      <c r="Q17" s="203">
        <v>5243177.96</v>
      </c>
      <c r="R17" s="202">
        <v>286</v>
      </c>
      <c r="S17" s="203">
        <v>5850410.96</v>
      </c>
      <c r="T17" s="202">
        <v>421</v>
      </c>
      <c r="U17" s="203">
        <v>10203861.91</v>
      </c>
      <c r="V17" s="202">
        <v>31</v>
      </c>
      <c r="W17" s="203">
        <v>889727.01</v>
      </c>
    </row>
    <row r="18" spans="2:23" x14ac:dyDescent="0.3">
      <c r="B18" s="165" t="s">
        <v>701</v>
      </c>
      <c r="C18" s="561" t="s">
        <v>2</v>
      </c>
      <c r="D18" s="349"/>
      <c r="E18" s="165" t="s">
        <v>749</v>
      </c>
      <c r="F18" s="178">
        <v>133</v>
      </c>
      <c r="G18" s="40">
        <v>6.2726676759530505E-4</v>
      </c>
      <c r="H18" s="41">
        <v>2874162.41</v>
      </c>
      <c r="I18" s="40">
        <v>7.3220455575353897E-4</v>
      </c>
      <c r="J18" s="168">
        <v>47</v>
      </c>
      <c r="K18" s="169">
        <v>654041.34</v>
      </c>
      <c r="L18" s="168">
        <v>86</v>
      </c>
      <c r="M18" s="169">
        <v>2220121.0699999998</v>
      </c>
      <c r="N18" s="168">
        <v>0</v>
      </c>
      <c r="O18" s="169">
        <v>0</v>
      </c>
      <c r="P18" s="202">
        <v>21</v>
      </c>
      <c r="Q18" s="203">
        <v>624362.52</v>
      </c>
      <c r="R18" s="202">
        <v>112</v>
      </c>
      <c r="S18" s="203">
        <v>2249799.89</v>
      </c>
      <c r="T18" s="202">
        <v>122</v>
      </c>
      <c r="U18" s="203">
        <v>2548092.73</v>
      </c>
      <c r="V18" s="202">
        <v>11</v>
      </c>
      <c r="W18" s="203">
        <v>326069.68</v>
      </c>
    </row>
    <row r="19" spans="2:23" x14ac:dyDescent="0.3">
      <c r="B19" s="91" t="s">
        <v>701</v>
      </c>
      <c r="C19" s="567" t="s">
        <v>2</v>
      </c>
      <c r="D19" s="349"/>
      <c r="E19" s="91" t="s">
        <v>750</v>
      </c>
      <c r="F19" s="180">
        <v>1019</v>
      </c>
      <c r="G19" s="183">
        <v>4.8059010239068804E-3</v>
      </c>
      <c r="H19" s="182">
        <v>34269665.130000003</v>
      </c>
      <c r="I19" s="183">
        <v>8.7303364782139008E-3</v>
      </c>
      <c r="J19" s="168">
        <v>39</v>
      </c>
      <c r="K19" s="169">
        <v>878831.45</v>
      </c>
      <c r="L19" s="168">
        <v>980</v>
      </c>
      <c r="M19" s="169">
        <v>33390833.68</v>
      </c>
      <c r="N19" s="168">
        <v>0</v>
      </c>
      <c r="O19" s="169">
        <v>0</v>
      </c>
      <c r="P19" s="202">
        <v>213</v>
      </c>
      <c r="Q19" s="203">
        <v>8820192.2899999991</v>
      </c>
      <c r="R19" s="202">
        <v>806</v>
      </c>
      <c r="S19" s="203">
        <v>25449472.84</v>
      </c>
      <c r="T19" s="202">
        <v>739</v>
      </c>
      <c r="U19" s="203">
        <v>22969191.530000001</v>
      </c>
      <c r="V19" s="202">
        <v>280</v>
      </c>
      <c r="W19" s="203">
        <v>11300473.6</v>
      </c>
    </row>
    <row r="20" spans="2:23" x14ac:dyDescent="0.3">
      <c r="B20" s="165" t="s">
        <v>701</v>
      </c>
      <c r="C20" s="561" t="s">
        <v>2</v>
      </c>
      <c r="D20" s="349"/>
      <c r="E20" s="165" t="s">
        <v>751</v>
      </c>
      <c r="F20" s="178">
        <v>242</v>
      </c>
      <c r="G20" s="40">
        <v>1.1413425395343101E-3</v>
      </c>
      <c r="H20" s="41">
        <v>14410038.960000001</v>
      </c>
      <c r="I20" s="40">
        <v>3.6710159935248701E-3</v>
      </c>
      <c r="J20" s="168">
        <v>6</v>
      </c>
      <c r="K20" s="169">
        <v>150475.25</v>
      </c>
      <c r="L20" s="168">
        <v>236</v>
      </c>
      <c r="M20" s="169">
        <v>14259563.710000001</v>
      </c>
      <c r="N20" s="168">
        <v>0</v>
      </c>
      <c r="O20" s="169">
        <v>0</v>
      </c>
      <c r="P20" s="202">
        <v>204</v>
      </c>
      <c r="Q20" s="203">
        <v>12265490.75</v>
      </c>
      <c r="R20" s="202">
        <v>38</v>
      </c>
      <c r="S20" s="203">
        <v>2144548.21</v>
      </c>
      <c r="T20" s="202">
        <v>112</v>
      </c>
      <c r="U20" s="203">
        <v>6450514.5899999999</v>
      </c>
      <c r="V20" s="202">
        <v>130</v>
      </c>
      <c r="W20" s="203">
        <v>7959524.3700000001</v>
      </c>
    </row>
    <row r="21" spans="2:23" x14ac:dyDescent="0.3">
      <c r="B21" s="91" t="s">
        <v>701</v>
      </c>
      <c r="C21" s="567" t="s">
        <v>2</v>
      </c>
      <c r="D21" s="349"/>
      <c r="E21" s="91" t="s">
        <v>752</v>
      </c>
      <c r="F21" s="180">
        <v>8050</v>
      </c>
      <c r="G21" s="183">
        <v>3.7966146459715799E-2</v>
      </c>
      <c r="H21" s="182">
        <v>135686380</v>
      </c>
      <c r="I21" s="183">
        <v>3.45666567915714E-2</v>
      </c>
      <c r="J21" s="168">
        <v>357</v>
      </c>
      <c r="K21" s="169">
        <v>2993982.18</v>
      </c>
      <c r="L21" s="168">
        <v>7693</v>
      </c>
      <c r="M21" s="169">
        <v>132692397.81999999</v>
      </c>
      <c r="N21" s="168">
        <v>0</v>
      </c>
      <c r="O21" s="169">
        <v>0</v>
      </c>
      <c r="P21" s="202">
        <v>4776</v>
      </c>
      <c r="Q21" s="203">
        <v>86906381.989999995</v>
      </c>
      <c r="R21" s="202">
        <v>3274</v>
      </c>
      <c r="S21" s="203">
        <v>48779998.009999998</v>
      </c>
      <c r="T21" s="202">
        <v>7996</v>
      </c>
      <c r="U21" s="203">
        <v>134652798.88</v>
      </c>
      <c r="V21" s="202">
        <v>54</v>
      </c>
      <c r="W21" s="203">
        <v>1033581.12</v>
      </c>
    </row>
    <row r="22" spans="2:23" x14ac:dyDescent="0.3">
      <c r="B22" s="165" t="s">
        <v>701</v>
      </c>
      <c r="C22" s="561" t="s">
        <v>2</v>
      </c>
      <c r="D22" s="349"/>
      <c r="E22" s="165" t="s">
        <v>753</v>
      </c>
      <c r="F22" s="178">
        <v>8028</v>
      </c>
      <c r="G22" s="40">
        <v>3.7862388047030897E-2</v>
      </c>
      <c r="H22" s="41">
        <v>167084449.88</v>
      </c>
      <c r="I22" s="40">
        <v>4.2565442708475801E-2</v>
      </c>
      <c r="J22" s="168">
        <v>506</v>
      </c>
      <c r="K22" s="169">
        <v>4126998.92</v>
      </c>
      <c r="L22" s="168">
        <v>7522</v>
      </c>
      <c r="M22" s="169">
        <v>162957450.96000001</v>
      </c>
      <c r="N22" s="168">
        <v>0</v>
      </c>
      <c r="O22" s="169">
        <v>0</v>
      </c>
      <c r="P22" s="202">
        <v>4463</v>
      </c>
      <c r="Q22" s="203">
        <v>103113471.86</v>
      </c>
      <c r="R22" s="202">
        <v>3565</v>
      </c>
      <c r="S22" s="203">
        <v>63970978.020000003</v>
      </c>
      <c r="T22" s="202">
        <v>7919</v>
      </c>
      <c r="U22" s="203">
        <v>164513635.94</v>
      </c>
      <c r="V22" s="202">
        <v>109</v>
      </c>
      <c r="W22" s="203">
        <v>2570813.94</v>
      </c>
    </row>
    <row r="23" spans="2:23" x14ac:dyDescent="0.3">
      <c r="B23" s="91" t="s">
        <v>701</v>
      </c>
      <c r="C23" s="567" t="s">
        <v>2</v>
      </c>
      <c r="D23" s="349"/>
      <c r="E23" s="91" t="s">
        <v>754</v>
      </c>
      <c r="F23" s="180">
        <v>1999</v>
      </c>
      <c r="G23" s="183">
        <v>9.42786667987228E-3</v>
      </c>
      <c r="H23" s="182">
        <v>68766315.950000003</v>
      </c>
      <c r="I23" s="183">
        <v>1.75184984835207E-2</v>
      </c>
      <c r="J23" s="168">
        <v>44</v>
      </c>
      <c r="K23" s="169">
        <v>1096553.1499999999</v>
      </c>
      <c r="L23" s="168">
        <v>1955</v>
      </c>
      <c r="M23" s="169">
        <v>67669762.799999997</v>
      </c>
      <c r="N23" s="168">
        <v>0</v>
      </c>
      <c r="O23" s="169">
        <v>0</v>
      </c>
      <c r="P23" s="202">
        <v>1705</v>
      </c>
      <c r="Q23" s="203">
        <v>60007647.100000001</v>
      </c>
      <c r="R23" s="202">
        <v>294</v>
      </c>
      <c r="S23" s="203">
        <v>8758668.8499999996</v>
      </c>
      <c r="T23" s="202">
        <v>1529</v>
      </c>
      <c r="U23" s="203">
        <v>51294275.07</v>
      </c>
      <c r="V23" s="202">
        <v>470</v>
      </c>
      <c r="W23" s="203">
        <v>17472040.879999999</v>
      </c>
    </row>
    <row r="24" spans="2:23" x14ac:dyDescent="0.3">
      <c r="B24" s="165" t="s">
        <v>701</v>
      </c>
      <c r="C24" s="561" t="s">
        <v>2</v>
      </c>
      <c r="D24" s="349"/>
      <c r="E24" s="165" t="s">
        <v>755</v>
      </c>
      <c r="F24" s="178">
        <v>7034</v>
      </c>
      <c r="G24" s="40">
        <v>3.3174394310266003E-2</v>
      </c>
      <c r="H24" s="41">
        <v>191028472.56</v>
      </c>
      <c r="I24" s="40">
        <v>4.8665279804794299E-2</v>
      </c>
      <c r="J24" s="168">
        <v>440</v>
      </c>
      <c r="K24" s="169">
        <v>4739414.09</v>
      </c>
      <c r="L24" s="168">
        <v>6594</v>
      </c>
      <c r="M24" s="169">
        <v>186289058.47</v>
      </c>
      <c r="N24" s="168">
        <v>0</v>
      </c>
      <c r="O24" s="169">
        <v>0</v>
      </c>
      <c r="P24" s="202">
        <v>3876</v>
      </c>
      <c r="Q24" s="203">
        <v>118667739.16</v>
      </c>
      <c r="R24" s="202">
        <v>3158</v>
      </c>
      <c r="S24" s="203">
        <v>72360733.400000006</v>
      </c>
      <c r="T24" s="202">
        <v>6822</v>
      </c>
      <c r="U24" s="203">
        <v>184483043.63999999</v>
      </c>
      <c r="V24" s="202">
        <v>212</v>
      </c>
      <c r="W24" s="203">
        <v>6545428.9199999999</v>
      </c>
    </row>
    <row r="25" spans="2:23" x14ac:dyDescent="0.3">
      <c r="B25" s="91" t="s">
        <v>701</v>
      </c>
      <c r="C25" s="567" t="s">
        <v>2</v>
      </c>
      <c r="D25" s="349"/>
      <c r="E25" s="91" t="s">
        <v>756</v>
      </c>
      <c r="F25" s="180">
        <v>2608</v>
      </c>
      <c r="G25" s="183">
        <v>1.23000881946508E-2</v>
      </c>
      <c r="H25" s="182">
        <v>95013282.170000002</v>
      </c>
      <c r="I25" s="183">
        <v>2.4205019806786202E-2</v>
      </c>
      <c r="J25" s="168">
        <v>225</v>
      </c>
      <c r="K25" s="169">
        <v>3752627.79</v>
      </c>
      <c r="L25" s="168">
        <v>2383</v>
      </c>
      <c r="M25" s="169">
        <v>91260654.379999995</v>
      </c>
      <c r="N25" s="168">
        <v>0</v>
      </c>
      <c r="O25" s="169">
        <v>0</v>
      </c>
      <c r="P25" s="202">
        <v>1360</v>
      </c>
      <c r="Q25" s="203">
        <v>57407444.469999999</v>
      </c>
      <c r="R25" s="202">
        <v>1248</v>
      </c>
      <c r="S25" s="203">
        <v>37605837.700000003</v>
      </c>
      <c r="T25" s="202">
        <v>2449</v>
      </c>
      <c r="U25" s="203">
        <v>88600890.489999995</v>
      </c>
      <c r="V25" s="202">
        <v>159</v>
      </c>
      <c r="W25" s="203">
        <v>6412391.6799999997</v>
      </c>
    </row>
    <row r="26" spans="2:23" x14ac:dyDescent="0.3">
      <c r="B26" s="165" t="s">
        <v>701</v>
      </c>
      <c r="C26" s="561" t="s">
        <v>2</v>
      </c>
      <c r="D26" s="349"/>
      <c r="E26" s="165" t="s">
        <v>757</v>
      </c>
      <c r="F26" s="178">
        <v>970</v>
      </c>
      <c r="G26" s="40">
        <v>4.5748027411086096E-3</v>
      </c>
      <c r="H26" s="41">
        <v>46760292.93</v>
      </c>
      <c r="I26" s="40">
        <v>1.19123746774338E-2</v>
      </c>
      <c r="J26" s="168">
        <v>52</v>
      </c>
      <c r="K26" s="169">
        <v>1455667.65</v>
      </c>
      <c r="L26" s="168">
        <v>918</v>
      </c>
      <c r="M26" s="169">
        <v>45304625.280000001</v>
      </c>
      <c r="N26" s="168">
        <v>0</v>
      </c>
      <c r="O26" s="169">
        <v>0</v>
      </c>
      <c r="P26" s="202">
        <v>607</v>
      </c>
      <c r="Q26" s="203">
        <v>32535313.18</v>
      </c>
      <c r="R26" s="202">
        <v>363</v>
      </c>
      <c r="S26" s="203">
        <v>14224979.75</v>
      </c>
      <c r="T26" s="202">
        <v>770</v>
      </c>
      <c r="U26" s="203">
        <v>34856201.549999997</v>
      </c>
      <c r="V26" s="202">
        <v>200</v>
      </c>
      <c r="W26" s="203">
        <v>11904091.380000001</v>
      </c>
    </row>
    <row r="27" spans="2:23" x14ac:dyDescent="0.3">
      <c r="B27" s="91" t="s">
        <v>701</v>
      </c>
      <c r="C27" s="567" t="s">
        <v>2</v>
      </c>
      <c r="D27" s="349"/>
      <c r="E27" s="91" t="s">
        <v>758</v>
      </c>
      <c r="F27" s="180">
        <v>38</v>
      </c>
      <c r="G27" s="183">
        <v>1.7921907645580099E-4</v>
      </c>
      <c r="H27" s="182">
        <v>2746762.78</v>
      </c>
      <c r="I27" s="183">
        <v>6.9974898220530801E-4</v>
      </c>
      <c r="J27" s="168">
        <v>2</v>
      </c>
      <c r="K27" s="169">
        <v>114528.46</v>
      </c>
      <c r="L27" s="168">
        <v>36</v>
      </c>
      <c r="M27" s="169">
        <v>2632234.3199999998</v>
      </c>
      <c r="N27" s="168">
        <v>0</v>
      </c>
      <c r="O27" s="169">
        <v>0</v>
      </c>
      <c r="P27" s="202">
        <v>12</v>
      </c>
      <c r="Q27" s="203">
        <v>1218701.93</v>
      </c>
      <c r="R27" s="202">
        <v>26</v>
      </c>
      <c r="S27" s="203">
        <v>1528060.85</v>
      </c>
      <c r="T27" s="202">
        <v>32</v>
      </c>
      <c r="U27" s="203">
        <v>2109374.2000000002</v>
      </c>
      <c r="V27" s="202">
        <v>6</v>
      </c>
      <c r="W27" s="203">
        <v>637388.57999999996</v>
      </c>
    </row>
    <row r="28" spans="2:23" x14ac:dyDescent="0.3">
      <c r="B28" s="165" t="s">
        <v>701</v>
      </c>
      <c r="C28" s="561" t="s">
        <v>2</v>
      </c>
      <c r="D28" s="349"/>
      <c r="E28" s="165" t="s">
        <v>759</v>
      </c>
      <c r="F28" s="178">
        <v>40</v>
      </c>
      <c r="G28" s="40">
        <v>1.88651659427159E-4</v>
      </c>
      <c r="H28" s="41">
        <v>2274217.85</v>
      </c>
      <c r="I28" s="40">
        <v>5.7936624066627401E-4</v>
      </c>
      <c r="J28" s="168">
        <v>5</v>
      </c>
      <c r="K28" s="169">
        <v>60947.43</v>
      </c>
      <c r="L28" s="168">
        <v>35</v>
      </c>
      <c r="M28" s="169">
        <v>2213270.42</v>
      </c>
      <c r="N28" s="168">
        <v>0</v>
      </c>
      <c r="O28" s="169">
        <v>0</v>
      </c>
      <c r="P28" s="202">
        <v>16</v>
      </c>
      <c r="Q28" s="203">
        <v>1160343.3899999999</v>
      </c>
      <c r="R28" s="202">
        <v>24</v>
      </c>
      <c r="S28" s="203">
        <v>1113874.46</v>
      </c>
      <c r="T28" s="202">
        <v>33</v>
      </c>
      <c r="U28" s="203">
        <v>1916378.77</v>
      </c>
      <c r="V28" s="202">
        <v>7</v>
      </c>
      <c r="W28" s="203">
        <v>357839.08</v>
      </c>
    </row>
    <row r="29" spans="2:23" x14ac:dyDescent="0.3">
      <c r="B29" s="91" t="s">
        <v>701</v>
      </c>
      <c r="C29" s="567" t="s">
        <v>2</v>
      </c>
      <c r="D29" s="349"/>
      <c r="E29" s="91" t="s">
        <v>760</v>
      </c>
      <c r="F29" s="180">
        <v>107</v>
      </c>
      <c r="G29" s="183">
        <v>5.0464318896765103E-4</v>
      </c>
      <c r="H29" s="182">
        <v>8543998.0600000005</v>
      </c>
      <c r="I29" s="183">
        <v>2.17661823219009E-3</v>
      </c>
      <c r="J29" s="168">
        <v>10</v>
      </c>
      <c r="K29" s="169">
        <v>673527.26</v>
      </c>
      <c r="L29" s="168">
        <v>97</v>
      </c>
      <c r="M29" s="169">
        <v>7870470.7999999998</v>
      </c>
      <c r="N29" s="168">
        <v>0</v>
      </c>
      <c r="O29" s="169">
        <v>0</v>
      </c>
      <c r="P29" s="202">
        <v>78</v>
      </c>
      <c r="Q29" s="203">
        <v>6278351.0800000001</v>
      </c>
      <c r="R29" s="202">
        <v>29</v>
      </c>
      <c r="S29" s="203">
        <v>2265646.98</v>
      </c>
      <c r="T29" s="202">
        <v>34</v>
      </c>
      <c r="U29" s="203">
        <v>2534845.48</v>
      </c>
      <c r="V29" s="202">
        <v>73</v>
      </c>
      <c r="W29" s="203">
        <v>6009152.5800000001</v>
      </c>
    </row>
    <row r="30" spans="2:23" x14ac:dyDescent="0.3">
      <c r="B30" s="165" t="s">
        <v>701</v>
      </c>
      <c r="C30" s="561" t="s">
        <v>2</v>
      </c>
      <c r="D30" s="349"/>
      <c r="E30" s="165" t="s">
        <v>761</v>
      </c>
      <c r="F30" s="178">
        <v>297</v>
      </c>
      <c r="G30" s="40">
        <v>1.4007385712466599E-3</v>
      </c>
      <c r="H30" s="41">
        <v>10293468.01</v>
      </c>
      <c r="I30" s="40">
        <v>2.6223028125349798E-3</v>
      </c>
      <c r="J30" s="168">
        <v>18</v>
      </c>
      <c r="K30" s="169">
        <v>297558.27</v>
      </c>
      <c r="L30" s="168">
        <v>279</v>
      </c>
      <c r="M30" s="169">
        <v>9995909.7400000002</v>
      </c>
      <c r="N30" s="168">
        <v>0</v>
      </c>
      <c r="O30" s="169">
        <v>0</v>
      </c>
      <c r="P30" s="202">
        <v>181</v>
      </c>
      <c r="Q30" s="203">
        <v>6371061.75</v>
      </c>
      <c r="R30" s="202">
        <v>116</v>
      </c>
      <c r="S30" s="203">
        <v>3922406.26</v>
      </c>
      <c r="T30" s="202">
        <v>287</v>
      </c>
      <c r="U30" s="203">
        <v>9904697.2599999998</v>
      </c>
      <c r="V30" s="202">
        <v>10</v>
      </c>
      <c r="W30" s="203">
        <v>388770.75</v>
      </c>
    </row>
    <row r="31" spans="2:23" x14ac:dyDescent="0.3">
      <c r="B31" s="91" t="s">
        <v>701</v>
      </c>
      <c r="C31" s="567" t="s">
        <v>2</v>
      </c>
      <c r="D31" s="349"/>
      <c r="E31" s="91" t="s">
        <v>762</v>
      </c>
      <c r="F31" s="180">
        <v>101</v>
      </c>
      <c r="G31" s="183">
        <v>4.76345440053577E-4</v>
      </c>
      <c r="H31" s="182">
        <v>7570095.04</v>
      </c>
      <c r="I31" s="183">
        <v>1.92851247949321E-3</v>
      </c>
      <c r="J31" s="168">
        <v>3</v>
      </c>
      <c r="K31" s="169">
        <v>43257.54</v>
      </c>
      <c r="L31" s="168">
        <v>98</v>
      </c>
      <c r="M31" s="169">
        <v>7526837.5</v>
      </c>
      <c r="N31" s="168">
        <v>0</v>
      </c>
      <c r="O31" s="169">
        <v>0</v>
      </c>
      <c r="P31" s="202">
        <v>61</v>
      </c>
      <c r="Q31" s="203">
        <v>4693184.5</v>
      </c>
      <c r="R31" s="202">
        <v>40</v>
      </c>
      <c r="S31" s="203">
        <v>2876910.54</v>
      </c>
      <c r="T31" s="202">
        <v>84</v>
      </c>
      <c r="U31" s="203">
        <v>6185538.4699999997</v>
      </c>
      <c r="V31" s="202">
        <v>17</v>
      </c>
      <c r="W31" s="203">
        <v>1384556.57</v>
      </c>
    </row>
    <row r="32" spans="2:23" x14ac:dyDescent="0.3">
      <c r="B32" s="165" t="s">
        <v>701</v>
      </c>
      <c r="C32" s="561" t="s">
        <v>2</v>
      </c>
      <c r="D32" s="349"/>
      <c r="E32" s="165" t="s">
        <v>763</v>
      </c>
      <c r="F32" s="178">
        <v>351</v>
      </c>
      <c r="G32" s="40">
        <v>1.6554183114733201E-3</v>
      </c>
      <c r="H32" s="41">
        <v>12972417.539999999</v>
      </c>
      <c r="I32" s="40">
        <v>3.3047760936811901E-3</v>
      </c>
      <c r="J32" s="168">
        <v>33</v>
      </c>
      <c r="K32" s="169">
        <v>565170.27</v>
      </c>
      <c r="L32" s="168">
        <v>318</v>
      </c>
      <c r="M32" s="169">
        <v>12407247.27</v>
      </c>
      <c r="N32" s="168">
        <v>0</v>
      </c>
      <c r="O32" s="169">
        <v>0</v>
      </c>
      <c r="P32" s="202">
        <v>217</v>
      </c>
      <c r="Q32" s="203">
        <v>8708424.1400000006</v>
      </c>
      <c r="R32" s="202">
        <v>134</v>
      </c>
      <c r="S32" s="203">
        <v>4263993.4000000004</v>
      </c>
      <c r="T32" s="202">
        <v>334</v>
      </c>
      <c r="U32" s="203">
        <v>12350529.33</v>
      </c>
      <c r="V32" s="202">
        <v>17</v>
      </c>
      <c r="W32" s="203">
        <v>621888.21</v>
      </c>
    </row>
    <row r="33" spans="1:23" x14ac:dyDescent="0.3">
      <c r="B33" s="91" t="s">
        <v>701</v>
      </c>
      <c r="C33" s="567" t="s">
        <v>2</v>
      </c>
      <c r="D33" s="349"/>
      <c r="E33" s="91" t="s">
        <v>764</v>
      </c>
      <c r="F33" s="180">
        <v>190</v>
      </c>
      <c r="G33" s="183">
        <v>8.9609538227900605E-4</v>
      </c>
      <c r="H33" s="182">
        <v>8043093.2800000003</v>
      </c>
      <c r="I33" s="183">
        <v>2.0490107035971801E-3</v>
      </c>
      <c r="J33" s="168">
        <v>9</v>
      </c>
      <c r="K33" s="169">
        <v>259239.5</v>
      </c>
      <c r="L33" s="168">
        <v>181</v>
      </c>
      <c r="M33" s="169">
        <v>7783853.7800000003</v>
      </c>
      <c r="N33" s="168">
        <v>0</v>
      </c>
      <c r="O33" s="169">
        <v>0</v>
      </c>
      <c r="P33" s="202">
        <v>104</v>
      </c>
      <c r="Q33" s="203">
        <v>4600985.6100000003</v>
      </c>
      <c r="R33" s="202">
        <v>86</v>
      </c>
      <c r="S33" s="203">
        <v>3442107.67</v>
      </c>
      <c r="T33" s="202">
        <v>178</v>
      </c>
      <c r="U33" s="203">
        <v>7438939.3399999999</v>
      </c>
      <c r="V33" s="202">
        <v>12</v>
      </c>
      <c r="W33" s="203">
        <v>604153.93999999994</v>
      </c>
    </row>
    <row r="34" spans="1:23" x14ac:dyDescent="0.3">
      <c r="B34" s="165" t="s">
        <v>701</v>
      </c>
      <c r="C34" s="561" t="s">
        <v>2</v>
      </c>
      <c r="D34" s="349"/>
      <c r="E34" s="165" t="s">
        <v>765</v>
      </c>
      <c r="F34" s="178">
        <v>169</v>
      </c>
      <c r="G34" s="40">
        <v>7.9705326107974803E-4</v>
      </c>
      <c r="H34" s="41">
        <v>6578046.29</v>
      </c>
      <c r="I34" s="40">
        <v>1.67578402832694E-3</v>
      </c>
      <c r="J34" s="168">
        <v>12</v>
      </c>
      <c r="K34" s="169">
        <v>155147.20000000001</v>
      </c>
      <c r="L34" s="168">
        <v>157</v>
      </c>
      <c r="M34" s="169">
        <v>6422899.0899999999</v>
      </c>
      <c r="N34" s="168">
        <v>0</v>
      </c>
      <c r="O34" s="169">
        <v>0</v>
      </c>
      <c r="P34" s="202">
        <v>71</v>
      </c>
      <c r="Q34" s="203">
        <v>2931715.78</v>
      </c>
      <c r="R34" s="202">
        <v>98</v>
      </c>
      <c r="S34" s="203">
        <v>3646330.51</v>
      </c>
      <c r="T34" s="202">
        <v>156</v>
      </c>
      <c r="U34" s="203">
        <v>5916017.4100000001</v>
      </c>
      <c r="V34" s="202">
        <v>13</v>
      </c>
      <c r="W34" s="203">
        <v>662028.88</v>
      </c>
    </row>
    <row r="35" spans="1:23" x14ac:dyDescent="0.3">
      <c r="B35" s="91" t="s">
        <v>701</v>
      </c>
      <c r="C35" s="567" t="s">
        <v>2</v>
      </c>
      <c r="D35" s="349"/>
      <c r="E35" s="91" t="s">
        <v>766</v>
      </c>
      <c r="F35" s="180">
        <v>172</v>
      </c>
      <c r="G35" s="183">
        <v>8.1120213553678505E-4</v>
      </c>
      <c r="H35" s="182">
        <v>10525663.43</v>
      </c>
      <c r="I35" s="183">
        <v>2.6814555395199202E-3</v>
      </c>
      <c r="J35" s="168">
        <v>14</v>
      </c>
      <c r="K35" s="169">
        <v>380229.24</v>
      </c>
      <c r="L35" s="168">
        <v>158</v>
      </c>
      <c r="M35" s="169">
        <v>10145434.189999999</v>
      </c>
      <c r="N35" s="168">
        <v>0</v>
      </c>
      <c r="O35" s="169">
        <v>0</v>
      </c>
      <c r="P35" s="202">
        <v>91</v>
      </c>
      <c r="Q35" s="203">
        <v>6371153.0599999996</v>
      </c>
      <c r="R35" s="202">
        <v>81</v>
      </c>
      <c r="S35" s="203">
        <v>4154510.37</v>
      </c>
      <c r="T35" s="202">
        <v>156</v>
      </c>
      <c r="U35" s="203">
        <v>9179504.4600000009</v>
      </c>
      <c r="V35" s="202">
        <v>16</v>
      </c>
      <c r="W35" s="203">
        <v>1346158.97</v>
      </c>
    </row>
    <row r="36" spans="1:23" x14ac:dyDescent="0.3">
      <c r="B36" s="165" t="s">
        <v>701</v>
      </c>
      <c r="C36" s="561" t="s">
        <v>2</v>
      </c>
      <c r="D36" s="349"/>
      <c r="E36" s="165" t="s">
        <v>767</v>
      </c>
      <c r="F36" s="178">
        <v>1916</v>
      </c>
      <c r="G36" s="40">
        <v>9.03641448656093E-3</v>
      </c>
      <c r="H36" s="41">
        <v>38143986.789999999</v>
      </c>
      <c r="I36" s="40">
        <v>9.7173356679731895E-3</v>
      </c>
      <c r="J36" s="168">
        <v>154</v>
      </c>
      <c r="K36" s="169">
        <v>1123335.75</v>
      </c>
      <c r="L36" s="168">
        <v>1762</v>
      </c>
      <c r="M36" s="169">
        <v>37020651.039999999</v>
      </c>
      <c r="N36" s="168">
        <v>0</v>
      </c>
      <c r="O36" s="169">
        <v>0</v>
      </c>
      <c r="P36" s="202">
        <v>866</v>
      </c>
      <c r="Q36" s="203">
        <v>20403757.300000001</v>
      </c>
      <c r="R36" s="202">
        <v>1050</v>
      </c>
      <c r="S36" s="203">
        <v>17740229.489999998</v>
      </c>
      <c r="T36" s="202">
        <v>1894</v>
      </c>
      <c r="U36" s="203">
        <v>37700370.539999999</v>
      </c>
      <c r="V36" s="202">
        <v>22</v>
      </c>
      <c r="W36" s="203">
        <v>443616.25</v>
      </c>
    </row>
    <row r="37" spans="1:23" x14ac:dyDescent="0.3">
      <c r="A37" s="152" t="s">
        <v>2</v>
      </c>
      <c r="B37" s="173" t="s">
        <v>768</v>
      </c>
      <c r="C37" s="574" t="s">
        <v>2</v>
      </c>
      <c r="D37" s="391"/>
      <c r="E37" s="173" t="s">
        <v>2</v>
      </c>
      <c r="F37" s="184">
        <v>64987</v>
      </c>
      <c r="G37" s="185">
        <v>0.30649763477982001</v>
      </c>
      <c r="H37" s="186">
        <v>1398096192.3199999</v>
      </c>
      <c r="I37" s="185">
        <v>0.35617068744503499</v>
      </c>
      <c r="J37" s="176">
        <v>5013</v>
      </c>
      <c r="K37" s="177">
        <v>45767300.710000001</v>
      </c>
      <c r="L37" s="176">
        <v>59973</v>
      </c>
      <c r="M37" s="177">
        <v>1352319521.4400001</v>
      </c>
      <c r="N37" s="176">
        <v>1</v>
      </c>
      <c r="O37" s="177">
        <v>9370.17</v>
      </c>
      <c r="P37" s="205">
        <v>34440</v>
      </c>
      <c r="Q37" s="206">
        <v>848384217.33000004</v>
      </c>
      <c r="R37" s="205">
        <v>30547</v>
      </c>
      <c r="S37" s="206">
        <v>549711974.99000001</v>
      </c>
      <c r="T37" s="205">
        <v>62732</v>
      </c>
      <c r="U37" s="206">
        <v>1310692620.01</v>
      </c>
      <c r="V37" s="205">
        <v>2255</v>
      </c>
      <c r="W37" s="206">
        <v>87403572.310000002</v>
      </c>
    </row>
    <row r="38" spans="1:23" x14ac:dyDescent="0.3">
      <c r="B38" s="91" t="s">
        <v>702</v>
      </c>
      <c r="C38" s="567" t="s">
        <v>2</v>
      </c>
      <c r="D38" s="349"/>
      <c r="E38" s="91" t="s">
        <v>769</v>
      </c>
      <c r="F38" s="180">
        <v>211</v>
      </c>
      <c r="G38" s="183">
        <v>9.9513750347826504E-4</v>
      </c>
      <c r="H38" s="182">
        <v>20734645.309999999</v>
      </c>
      <c r="I38" s="183">
        <v>5.2822351670501998E-3</v>
      </c>
      <c r="J38" s="168">
        <v>35</v>
      </c>
      <c r="K38" s="169">
        <v>1850988.91</v>
      </c>
      <c r="L38" s="168">
        <v>174</v>
      </c>
      <c r="M38" s="169">
        <v>18714072.859999999</v>
      </c>
      <c r="N38" s="168">
        <v>2</v>
      </c>
      <c r="O38" s="169">
        <v>169583.54</v>
      </c>
      <c r="P38" s="202">
        <v>93</v>
      </c>
      <c r="Q38" s="203">
        <v>10954351.41</v>
      </c>
      <c r="R38" s="202">
        <v>118</v>
      </c>
      <c r="S38" s="203">
        <v>9780293.9000000004</v>
      </c>
      <c r="T38" s="202">
        <v>176</v>
      </c>
      <c r="U38" s="203">
        <v>16178355.949999999</v>
      </c>
      <c r="V38" s="202">
        <v>35</v>
      </c>
      <c r="W38" s="203">
        <v>4556289.3600000003</v>
      </c>
    </row>
    <row r="39" spans="1:23" x14ac:dyDescent="0.3">
      <c r="B39" s="165" t="s">
        <v>702</v>
      </c>
      <c r="C39" s="561" t="s">
        <v>2</v>
      </c>
      <c r="D39" s="349"/>
      <c r="E39" s="165" t="s">
        <v>770</v>
      </c>
      <c r="F39" s="178">
        <v>1</v>
      </c>
      <c r="G39" s="40">
        <v>4.7162914856789803E-6</v>
      </c>
      <c r="H39" s="41">
        <v>175920.65</v>
      </c>
      <c r="I39" s="40">
        <v>4.4816500603083102E-5</v>
      </c>
      <c r="J39" s="168">
        <v>0</v>
      </c>
      <c r="K39" s="169">
        <v>0</v>
      </c>
      <c r="L39" s="168">
        <v>1</v>
      </c>
      <c r="M39" s="169">
        <v>175920.65</v>
      </c>
      <c r="N39" s="168">
        <v>0</v>
      </c>
      <c r="O39" s="169">
        <v>0</v>
      </c>
      <c r="P39" s="202">
        <v>1</v>
      </c>
      <c r="Q39" s="203">
        <v>175920.65</v>
      </c>
      <c r="R39" s="202">
        <v>0</v>
      </c>
      <c r="S39" s="203">
        <v>0</v>
      </c>
      <c r="T39" s="202">
        <v>1</v>
      </c>
      <c r="U39" s="203">
        <v>175920.65</v>
      </c>
      <c r="V39" s="202">
        <v>0</v>
      </c>
      <c r="W39" s="203">
        <v>0</v>
      </c>
    </row>
    <row r="40" spans="1:23" x14ac:dyDescent="0.3">
      <c r="B40" s="91" t="s">
        <v>702</v>
      </c>
      <c r="C40" s="567" t="s">
        <v>2</v>
      </c>
      <c r="D40" s="349"/>
      <c r="E40" s="91" t="s">
        <v>771</v>
      </c>
      <c r="F40" s="180">
        <v>150</v>
      </c>
      <c r="G40" s="183">
        <v>7.0744372285184705E-4</v>
      </c>
      <c r="H40" s="182">
        <v>13686796.41</v>
      </c>
      <c r="I40" s="183">
        <v>3.4867670143501699E-3</v>
      </c>
      <c r="J40" s="168">
        <v>22</v>
      </c>
      <c r="K40" s="169">
        <v>668336.19999999995</v>
      </c>
      <c r="L40" s="168">
        <v>127</v>
      </c>
      <c r="M40" s="169">
        <v>12946631.949999999</v>
      </c>
      <c r="N40" s="168">
        <v>1</v>
      </c>
      <c r="O40" s="169">
        <v>71828.259999999995</v>
      </c>
      <c r="P40" s="202">
        <v>34</v>
      </c>
      <c r="Q40" s="203">
        <v>4632805.6900000004</v>
      </c>
      <c r="R40" s="202">
        <v>116</v>
      </c>
      <c r="S40" s="203">
        <v>9053990.7200000007</v>
      </c>
      <c r="T40" s="202">
        <v>128</v>
      </c>
      <c r="U40" s="203">
        <v>11488892.15</v>
      </c>
      <c r="V40" s="202">
        <v>22</v>
      </c>
      <c r="W40" s="203">
        <v>2197904.2599999998</v>
      </c>
    </row>
    <row r="41" spans="1:23" x14ac:dyDescent="0.3">
      <c r="B41" s="165" t="s">
        <v>702</v>
      </c>
      <c r="C41" s="561" t="s">
        <v>2</v>
      </c>
      <c r="D41" s="349"/>
      <c r="E41" s="165" t="s">
        <v>772</v>
      </c>
      <c r="F41" s="178">
        <v>108</v>
      </c>
      <c r="G41" s="40">
        <v>5.0935948045333003E-4</v>
      </c>
      <c r="H41" s="41">
        <v>11250794.01</v>
      </c>
      <c r="I41" s="40">
        <v>2.8661855020108702E-3</v>
      </c>
      <c r="J41" s="168">
        <v>17</v>
      </c>
      <c r="K41" s="169">
        <v>617513.35</v>
      </c>
      <c r="L41" s="168">
        <v>90</v>
      </c>
      <c r="M41" s="169">
        <v>10588914.029999999</v>
      </c>
      <c r="N41" s="168">
        <v>1</v>
      </c>
      <c r="O41" s="169">
        <v>44366.63</v>
      </c>
      <c r="P41" s="202">
        <v>25</v>
      </c>
      <c r="Q41" s="203">
        <v>3988687.72</v>
      </c>
      <c r="R41" s="202">
        <v>83</v>
      </c>
      <c r="S41" s="203">
        <v>7262106.29</v>
      </c>
      <c r="T41" s="202">
        <v>91</v>
      </c>
      <c r="U41" s="203">
        <v>9385110.1199999992</v>
      </c>
      <c r="V41" s="202">
        <v>17</v>
      </c>
      <c r="W41" s="203">
        <v>1865683.89</v>
      </c>
    </row>
    <row r="42" spans="1:23" x14ac:dyDescent="0.3">
      <c r="B42" s="91" t="s">
        <v>702</v>
      </c>
      <c r="C42" s="567" t="s">
        <v>2</v>
      </c>
      <c r="D42" s="349"/>
      <c r="E42" s="91" t="s">
        <v>773</v>
      </c>
      <c r="F42" s="180">
        <v>44</v>
      </c>
      <c r="G42" s="183">
        <v>2.07516825369875E-4</v>
      </c>
      <c r="H42" s="182">
        <v>4025717.96</v>
      </c>
      <c r="I42" s="183">
        <v>1.0255680125225901E-3</v>
      </c>
      <c r="J42" s="168">
        <v>11</v>
      </c>
      <c r="K42" s="169">
        <v>425406.09</v>
      </c>
      <c r="L42" s="168">
        <v>32</v>
      </c>
      <c r="M42" s="169">
        <v>3548679.24</v>
      </c>
      <c r="N42" s="168">
        <v>1</v>
      </c>
      <c r="O42" s="169">
        <v>51632.63</v>
      </c>
      <c r="P42" s="202">
        <v>13</v>
      </c>
      <c r="Q42" s="203">
        <v>1652088.17</v>
      </c>
      <c r="R42" s="202">
        <v>31</v>
      </c>
      <c r="S42" s="203">
        <v>2373629.79</v>
      </c>
      <c r="T42" s="202">
        <v>33</v>
      </c>
      <c r="U42" s="203">
        <v>2535641.52</v>
      </c>
      <c r="V42" s="202">
        <v>11</v>
      </c>
      <c r="W42" s="203">
        <v>1490076.44</v>
      </c>
    </row>
    <row r="43" spans="1:23" x14ac:dyDescent="0.3">
      <c r="B43" s="165" t="s">
        <v>702</v>
      </c>
      <c r="C43" s="561" t="s">
        <v>2</v>
      </c>
      <c r="D43" s="349"/>
      <c r="E43" s="165" t="s">
        <v>774</v>
      </c>
      <c r="F43" s="178">
        <v>7</v>
      </c>
      <c r="G43" s="40">
        <v>3.3014040399752899E-5</v>
      </c>
      <c r="H43" s="41">
        <v>499931.42</v>
      </c>
      <c r="I43" s="40">
        <v>1.2735956117675899E-4</v>
      </c>
      <c r="J43" s="168">
        <v>1</v>
      </c>
      <c r="K43" s="169">
        <v>27313.94</v>
      </c>
      <c r="L43" s="168">
        <v>6</v>
      </c>
      <c r="M43" s="169">
        <v>472617.48</v>
      </c>
      <c r="N43" s="168">
        <v>0</v>
      </c>
      <c r="O43" s="169">
        <v>0</v>
      </c>
      <c r="P43" s="202">
        <v>0</v>
      </c>
      <c r="Q43" s="203">
        <v>0</v>
      </c>
      <c r="R43" s="202">
        <v>7</v>
      </c>
      <c r="S43" s="203">
        <v>499931.42</v>
      </c>
      <c r="T43" s="202">
        <v>5</v>
      </c>
      <c r="U43" s="203">
        <v>409104.1</v>
      </c>
      <c r="V43" s="202">
        <v>2</v>
      </c>
      <c r="W43" s="203">
        <v>90827.32</v>
      </c>
    </row>
    <row r="44" spans="1:23" x14ac:dyDescent="0.3">
      <c r="A44" s="152" t="s">
        <v>2</v>
      </c>
      <c r="B44" s="173" t="s">
        <v>775</v>
      </c>
      <c r="C44" s="574" t="s">
        <v>2</v>
      </c>
      <c r="D44" s="391"/>
      <c r="E44" s="173" t="s">
        <v>2</v>
      </c>
      <c r="F44" s="184">
        <v>521</v>
      </c>
      <c r="G44" s="185">
        <v>2.4571878640387498E-3</v>
      </c>
      <c r="H44" s="186">
        <v>50373805.759999998</v>
      </c>
      <c r="I44" s="185">
        <v>1.28329317577137E-2</v>
      </c>
      <c r="J44" s="176">
        <v>86</v>
      </c>
      <c r="K44" s="177">
        <v>3589558.49</v>
      </c>
      <c r="L44" s="176">
        <v>430</v>
      </c>
      <c r="M44" s="177">
        <v>46446836.210000001</v>
      </c>
      <c r="N44" s="176">
        <v>5</v>
      </c>
      <c r="O44" s="177">
        <v>337411.06</v>
      </c>
      <c r="P44" s="205">
        <v>166</v>
      </c>
      <c r="Q44" s="206">
        <v>21403853.640000001</v>
      </c>
      <c r="R44" s="205">
        <v>355</v>
      </c>
      <c r="S44" s="206">
        <v>28969952.120000001</v>
      </c>
      <c r="T44" s="205">
        <v>434</v>
      </c>
      <c r="U44" s="206">
        <v>40173024.490000002</v>
      </c>
      <c r="V44" s="205">
        <v>87</v>
      </c>
      <c r="W44" s="206">
        <v>10200781.27</v>
      </c>
    </row>
    <row r="45" spans="1:23" x14ac:dyDescent="0.3">
      <c r="B45" s="91" t="s">
        <v>703</v>
      </c>
      <c r="C45" s="567" t="s">
        <v>2</v>
      </c>
      <c r="D45" s="349"/>
      <c r="E45" s="91" t="s">
        <v>776</v>
      </c>
      <c r="F45" s="180">
        <v>182</v>
      </c>
      <c r="G45" s="183">
        <v>8.5836505039357499E-4</v>
      </c>
      <c r="H45" s="182">
        <v>4447241.9800000004</v>
      </c>
      <c r="I45" s="183">
        <v>1.13295296986867E-3</v>
      </c>
      <c r="J45" s="168">
        <v>11</v>
      </c>
      <c r="K45" s="169">
        <v>85257.51</v>
      </c>
      <c r="L45" s="168">
        <v>171</v>
      </c>
      <c r="M45" s="169">
        <v>4361984.47</v>
      </c>
      <c r="N45" s="168">
        <v>0</v>
      </c>
      <c r="O45" s="169">
        <v>0</v>
      </c>
      <c r="P45" s="202">
        <v>121</v>
      </c>
      <c r="Q45" s="203">
        <v>3072645.49</v>
      </c>
      <c r="R45" s="202">
        <v>61</v>
      </c>
      <c r="S45" s="203">
        <v>1374596.49</v>
      </c>
      <c r="T45" s="202">
        <v>180</v>
      </c>
      <c r="U45" s="203">
        <v>4391671.13</v>
      </c>
      <c r="V45" s="202">
        <v>2</v>
      </c>
      <c r="W45" s="203">
        <v>55570.85</v>
      </c>
    </row>
    <row r="46" spans="1:23" x14ac:dyDescent="0.3">
      <c r="B46" s="165" t="s">
        <v>703</v>
      </c>
      <c r="C46" s="561" t="s">
        <v>2</v>
      </c>
      <c r="D46" s="349"/>
      <c r="E46" s="165" t="s">
        <v>777</v>
      </c>
      <c r="F46" s="178">
        <v>524</v>
      </c>
      <c r="G46" s="40">
        <v>2.4713367384957899E-3</v>
      </c>
      <c r="H46" s="41">
        <v>13108051.539999999</v>
      </c>
      <c r="I46" s="40">
        <v>3.33932940645487E-3</v>
      </c>
      <c r="J46" s="168">
        <v>1</v>
      </c>
      <c r="K46" s="169">
        <v>7381.03</v>
      </c>
      <c r="L46" s="168">
        <v>523</v>
      </c>
      <c r="M46" s="169">
        <v>13100670.51</v>
      </c>
      <c r="N46" s="168">
        <v>0</v>
      </c>
      <c r="O46" s="169">
        <v>0</v>
      </c>
      <c r="P46" s="202">
        <v>436</v>
      </c>
      <c r="Q46" s="203">
        <v>11164930.49</v>
      </c>
      <c r="R46" s="202">
        <v>88</v>
      </c>
      <c r="S46" s="203">
        <v>1943121.05</v>
      </c>
      <c r="T46" s="202">
        <v>462</v>
      </c>
      <c r="U46" s="203">
        <v>11485826.08</v>
      </c>
      <c r="V46" s="202">
        <v>62</v>
      </c>
      <c r="W46" s="203">
        <v>1622225.46</v>
      </c>
    </row>
    <row r="47" spans="1:23" x14ac:dyDescent="0.3">
      <c r="B47" s="91" t="s">
        <v>703</v>
      </c>
      <c r="C47" s="567" t="s">
        <v>2</v>
      </c>
      <c r="D47" s="349"/>
      <c r="E47" s="91" t="s">
        <v>778</v>
      </c>
      <c r="F47" s="180">
        <v>2337</v>
      </c>
      <c r="G47" s="183">
        <v>1.10219732020318E-2</v>
      </c>
      <c r="H47" s="182">
        <v>47385402.969999999</v>
      </c>
      <c r="I47" s="183">
        <v>1.20716240008341E-2</v>
      </c>
      <c r="J47" s="168">
        <v>53</v>
      </c>
      <c r="K47" s="169">
        <v>596356.12</v>
      </c>
      <c r="L47" s="168">
        <v>2284</v>
      </c>
      <c r="M47" s="169">
        <v>46789046.850000001</v>
      </c>
      <c r="N47" s="168">
        <v>0</v>
      </c>
      <c r="O47" s="169">
        <v>0</v>
      </c>
      <c r="P47" s="202">
        <v>1846</v>
      </c>
      <c r="Q47" s="203">
        <v>37023089.43</v>
      </c>
      <c r="R47" s="202">
        <v>491</v>
      </c>
      <c r="S47" s="203">
        <v>10362313.539999999</v>
      </c>
      <c r="T47" s="202">
        <v>2317</v>
      </c>
      <c r="U47" s="203">
        <v>46868607.850000001</v>
      </c>
      <c r="V47" s="202">
        <v>20</v>
      </c>
      <c r="W47" s="203">
        <v>516795.12</v>
      </c>
    </row>
    <row r="48" spans="1:23" x14ac:dyDescent="0.3">
      <c r="B48" s="165" t="s">
        <v>703</v>
      </c>
      <c r="C48" s="561" t="s">
        <v>2</v>
      </c>
      <c r="D48" s="349"/>
      <c r="E48" s="165" t="s">
        <v>779</v>
      </c>
      <c r="F48" s="178">
        <v>220</v>
      </c>
      <c r="G48" s="40">
        <v>1.03758412684938E-3</v>
      </c>
      <c r="H48" s="41">
        <v>4710104.5999999996</v>
      </c>
      <c r="I48" s="40">
        <v>1.19991829069802E-3</v>
      </c>
      <c r="J48" s="168">
        <v>12</v>
      </c>
      <c r="K48" s="169">
        <v>157573.76000000001</v>
      </c>
      <c r="L48" s="168">
        <v>208</v>
      </c>
      <c r="M48" s="169">
        <v>4552530.84</v>
      </c>
      <c r="N48" s="168">
        <v>0</v>
      </c>
      <c r="O48" s="169">
        <v>0</v>
      </c>
      <c r="P48" s="202">
        <v>156</v>
      </c>
      <c r="Q48" s="203">
        <v>3399726.68</v>
      </c>
      <c r="R48" s="202">
        <v>64</v>
      </c>
      <c r="S48" s="203">
        <v>1310377.92</v>
      </c>
      <c r="T48" s="202">
        <v>217</v>
      </c>
      <c r="U48" s="203">
        <v>4651439.0199999996</v>
      </c>
      <c r="V48" s="202">
        <v>3</v>
      </c>
      <c r="W48" s="203">
        <v>58665.58</v>
      </c>
    </row>
    <row r="49" spans="1:23" x14ac:dyDescent="0.3">
      <c r="A49" s="152" t="s">
        <v>2</v>
      </c>
      <c r="B49" s="173" t="s">
        <v>780</v>
      </c>
      <c r="C49" s="574" t="s">
        <v>2</v>
      </c>
      <c r="D49" s="391"/>
      <c r="E49" s="173" t="s">
        <v>2</v>
      </c>
      <c r="F49" s="184">
        <v>3263</v>
      </c>
      <c r="G49" s="185">
        <v>1.5389259117770501E-2</v>
      </c>
      <c r="H49" s="186">
        <v>69650801.090000004</v>
      </c>
      <c r="I49" s="185">
        <v>1.77438246678557E-2</v>
      </c>
      <c r="J49" s="176">
        <v>77</v>
      </c>
      <c r="K49" s="177">
        <v>846568.42</v>
      </c>
      <c r="L49" s="176">
        <v>3186</v>
      </c>
      <c r="M49" s="177">
        <v>68804232.670000002</v>
      </c>
      <c r="N49" s="176">
        <v>0</v>
      </c>
      <c r="O49" s="177">
        <v>0</v>
      </c>
      <c r="P49" s="205">
        <v>2559</v>
      </c>
      <c r="Q49" s="206">
        <v>54660392.090000004</v>
      </c>
      <c r="R49" s="205">
        <v>704</v>
      </c>
      <c r="S49" s="206">
        <v>14990409</v>
      </c>
      <c r="T49" s="205">
        <v>3176</v>
      </c>
      <c r="U49" s="206">
        <v>67397544.079999998</v>
      </c>
      <c r="V49" s="205">
        <v>87</v>
      </c>
      <c r="W49" s="206">
        <v>2253257.0099999998</v>
      </c>
    </row>
    <row r="50" spans="1:23" x14ac:dyDescent="0.3">
      <c r="B50" s="91" t="s">
        <v>704</v>
      </c>
      <c r="C50" s="567" t="s">
        <v>2</v>
      </c>
      <c r="D50" s="349"/>
      <c r="E50" s="91" t="s">
        <v>781</v>
      </c>
      <c r="F50" s="180">
        <v>6</v>
      </c>
      <c r="G50" s="183">
        <v>2.8297748914073901E-5</v>
      </c>
      <c r="H50" s="182">
        <v>952916.29</v>
      </c>
      <c r="I50" s="183">
        <v>2.4275929793047399E-4</v>
      </c>
      <c r="J50" s="168">
        <v>2</v>
      </c>
      <c r="K50" s="169">
        <v>246669.88</v>
      </c>
      <c r="L50" s="168">
        <v>4</v>
      </c>
      <c r="M50" s="169">
        <v>706246.41</v>
      </c>
      <c r="N50" s="168">
        <v>0</v>
      </c>
      <c r="O50" s="169">
        <v>0</v>
      </c>
      <c r="P50" s="202">
        <v>0</v>
      </c>
      <c r="Q50" s="203">
        <v>0</v>
      </c>
      <c r="R50" s="202">
        <v>6</v>
      </c>
      <c r="S50" s="203">
        <v>952916.29</v>
      </c>
      <c r="T50" s="202">
        <v>5</v>
      </c>
      <c r="U50" s="203">
        <v>867571.65</v>
      </c>
      <c r="V50" s="202">
        <v>1</v>
      </c>
      <c r="W50" s="203">
        <v>85344.639999999999</v>
      </c>
    </row>
    <row r="51" spans="1:23" x14ac:dyDescent="0.3">
      <c r="B51" s="165" t="s">
        <v>704</v>
      </c>
      <c r="C51" s="561" t="s">
        <v>2</v>
      </c>
      <c r="D51" s="349"/>
      <c r="E51" s="165" t="s">
        <v>782</v>
      </c>
      <c r="F51" s="178">
        <v>38</v>
      </c>
      <c r="G51" s="40">
        <v>1.7921907645580099E-4</v>
      </c>
      <c r="H51" s="41">
        <v>5014358.6399999997</v>
      </c>
      <c r="I51" s="40">
        <v>1.2774282440045301E-3</v>
      </c>
      <c r="J51" s="168">
        <v>2</v>
      </c>
      <c r="K51" s="169">
        <v>6744.79</v>
      </c>
      <c r="L51" s="168">
        <v>35</v>
      </c>
      <c r="M51" s="169">
        <v>4875298.88</v>
      </c>
      <c r="N51" s="168">
        <v>1</v>
      </c>
      <c r="O51" s="169">
        <v>132314.97</v>
      </c>
      <c r="P51" s="202">
        <v>17</v>
      </c>
      <c r="Q51" s="203">
        <v>2658108.89</v>
      </c>
      <c r="R51" s="202">
        <v>21</v>
      </c>
      <c r="S51" s="203">
        <v>2356249.75</v>
      </c>
      <c r="T51" s="202">
        <v>33</v>
      </c>
      <c r="U51" s="203">
        <v>4181732.53</v>
      </c>
      <c r="V51" s="202">
        <v>5</v>
      </c>
      <c r="W51" s="203">
        <v>832626.11</v>
      </c>
    </row>
    <row r="52" spans="1:23" x14ac:dyDescent="0.3">
      <c r="B52" s="91" t="s">
        <v>704</v>
      </c>
      <c r="C52" s="567" t="s">
        <v>2</v>
      </c>
      <c r="D52" s="349"/>
      <c r="E52" s="91" t="s">
        <v>783</v>
      </c>
      <c r="F52" s="180">
        <v>1</v>
      </c>
      <c r="G52" s="183">
        <v>4.7162914856789803E-6</v>
      </c>
      <c r="H52" s="182">
        <v>345290.78</v>
      </c>
      <c r="I52" s="183">
        <v>8.7964229612095206E-5</v>
      </c>
      <c r="J52" s="168">
        <v>0</v>
      </c>
      <c r="K52" s="169">
        <v>0</v>
      </c>
      <c r="L52" s="168">
        <v>1</v>
      </c>
      <c r="M52" s="169">
        <v>345290.78</v>
      </c>
      <c r="N52" s="168">
        <v>0</v>
      </c>
      <c r="O52" s="169">
        <v>0</v>
      </c>
      <c r="P52" s="202">
        <v>1</v>
      </c>
      <c r="Q52" s="203">
        <v>345290.78</v>
      </c>
      <c r="R52" s="202">
        <v>0</v>
      </c>
      <c r="S52" s="203">
        <v>0</v>
      </c>
      <c r="T52" s="202">
        <v>1</v>
      </c>
      <c r="U52" s="203">
        <v>345290.78</v>
      </c>
      <c r="V52" s="202">
        <v>0</v>
      </c>
      <c r="W52" s="203">
        <v>0</v>
      </c>
    </row>
    <row r="53" spans="1:23" x14ac:dyDescent="0.3">
      <c r="B53" s="165" t="s">
        <v>704</v>
      </c>
      <c r="C53" s="561" t="s">
        <v>2</v>
      </c>
      <c r="D53" s="349"/>
      <c r="E53" s="165" t="s">
        <v>784</v>
      </c>
      <c r="F53" s="178">
        <v>70</v>
      </c>
      <c r="G53" s="40">
        <v>3.3014040399752899E-4</v>
      </c>
      <c r="H53" s="41">
        <v>9929155.9499999993</v>
      </c>
      <c r="I53" s="40">
        <v>2.5294928345323902E-3</v>
      </c>
      <c r="J53" s="168">
        <v>4</v>
      </c>
      <c r="K53" s="169">
        <v>247819.9</v>
      </c>
      <c r="L53" s="168">
        <v>65</v>
      </c>
      <c r="M53" s="169">
        <v>9578143.1899999995</v>
      </c>
      <c r="N53" s="168">
        <v>1</v>
      </c>
      <c r="O53" s="169">
        <v>103192.86</v>
      </c>
      <c r="P53" s="202">
        <v>34</v>
      </c>
      <c r="Q53" s="203">
        <v>4458436.55</v>
      </c>
      <c r="R53" s="202">
        <v>36</v>
      </c>
      <c r="S53" s="203">
        <v>5470719.4000000004</v>
      </c>
      <c r="T53" s="202">
        <v>60</v>
      </c>
      <c r="U53" s="203">
        <v>8218866.6799999997</v>
      </c>
      <c r="V53" s="202">
        <v>10</v>
      </c>
      <c r="W53" s="203">
        <v>1710289.27</v>
      </c>
    </row>
    <row r="54" spans="1:23" x14ac:dyDescent="0.3">
      <c r="A54" s="152" t="s">
        <v>2</v>
      </c>
      <c r="B54" s="173" t="s">
        <v>785</v>
      </c>
      <c r="C54" s="574" t="s">
        <v>2</v>
      </c>
      <c r="D54" s="391"/>
      <c r="E54" s="173" t="s">
        <v>2</v>
      </c>
      <c r="F54" s="184">
        <v>115</v>
      </c>
      <c r="G54" s="185">
        <v>5.4237352085308296E-4</v>
      </c>
      <c r="H54" s="186">
        <v>16241721.66</v>
      </c>
      <c r="I54" s="185">
        <v>4.1376446060794898E-3</v>
      </c>
      <c r="J54" s="176">
        <v>8</v>
      </c>
      <c r="K54" s="177">
        <v>501234.57</v>
      </c>
      <c r="L54" s="176">
        <v>105</v>
      </c>
      <c r="M54" s="177">
        <v>15504979.26</v>
      </c>
      <c r="N54" s="176">
        <v>2</v>
      </c>
      <c r="O54" s="177">
        <v>235507.83</v>
      </c>
      <c r="P54" s="205">
        <v>52</v>
      </c>
      <c r="Q54" s="206">
        <v>7461836.2199999997</v>
      </c>
      <c r="R54" s="205">
        <v>63</v>
      </c>
      <c r="S54" s="206">
        <v>8779885.4399999995</v>
      </c>
      <c r="T54" s="205">
        <v>99</v>
      </c>
      <c r="U54" s="206">
        <v>13613461.640000001</v>
      </c>
      <c r="V54" s="205">
        <v>16</v>
      </c>
      <c r="W54" s="206">
        <v>2628260.02</v>
      </c>
    </row>
    <row r="55" spans="1:23" x14ac:dyDescent="0.3">
      <c r="B55" s="91" t="s">
        <v>705</v>
      </c>
      <c r="C55" s="567" t="s">
        <v>2</v>
      </c>
      <c r="D55" s="349"/>
      <c r="E55" s="91" t="s">
        <v>705</v>
      </c>
      <c r="F55" s="180">
        <v>16588</v>
      </c>
      <c r="G55" s="183">
        <v>7.8233843164442901E-2</v>
      </c>
      <c r="H55" s="182">
        <v>219200771.80000001</v>
      </c>
      <c r="I55" s="183">
        <v>5.5842287540268702E-2</v>
      </c>
      <c r="J55" s="168">
        <v>6391</v>
      </c>
      <c r="K55" s="169">
        <v>57059218.270000003</v>
      </c>
      <c r="L55" s="168">
        <v>10147</v>
      </c>
      <c r="M55" s="169">
        <v>160725414.08000001</v>
      </c>
      <c r="N55" s="168">
        <v>50</v>
      </c>
      <c r="O55" s="169">
        <v>1416139.45</v>
      </c>
      <c r="P55" s="202">
        <v>232</v>
      </c>
      <c r="Q55" s="203">
        <v>3509104.71</v>
      </c>
      <c r="R55" s="202">
        <v>16356</v>
      </c>
      <c r="S55" s="203">
        <v>215691667.09</v>
      </c>
      <c r="T55" s="202">
        <v>16150</v>
      </c>
      <c r="U55" s="203">
        <v>212112102</v>
      </c>
      <c r="V55" s="202">
        <v>438</v>
      </c>
      <c r="W55" s="203">
        <v>7088669.7999999998</v>
      </c>
    </row>
    <row r="56" spans="1:23" x14ac:dyDescent="0.3">
      <c r="A56" s="152" t="s">
        <v>2</v>
      </c>
      <c r="B56" s="173" t="s">
        <v>786</v>
      </c>
      <c r="C56" s="574" t="s">
        <v>2</v>
      </c>
      <c r="D56" s="391"/>
      <c r="E56" s="173" t="s">
        <v>2</v>
      </c>
      <c r="F56" s="184">
        <v>16588</v>
      </c>
      <c r="G56" s="185">
        <v>7.8233843164442901E-2</v>
      </c>
      <c r="H56" s="186">
        <v>219200771.80000001</v>
      </c>
      <c r="I56" s="185">
        <v>5.5842287540268702E-2</v>
      </c>
      <c r="J56" s="176">
        <v>6391</v>
      </c>
      <c r="K56" s="177">
        <v>57059218.270000003</v>
      </c>
      <c r="L56" s="176">
        <v>10147</v>
      </c>
      <c r="M56" s="177">
        <v>160725414.08000001</v>
      </c>
      <c r="N56" s="176">
        <v>50</v>
      </c>
      <c r="O56" s="177">
        <v>1416139.45</v>
      </c>
      <c r="P56" s="205">
        <v>232</v>
      </c>
      <c r="Q56" s="206">
        <v>3509104.71</v>
      </c>
      <c r="R56" s="205">
        <v>16356</v>
      </c>
      <c r="S56" s="206">
        <v>215691667.09</v>
      </c>
      <c r="T56" s="205">
        <v>16150</v>
      </c>
      <c r="U56" s="206">
        <v>212112102</v>
      </c>
      <c r="V56" s="205">
        <v>438</v>
      </c>
      <c r="W56" s="206">
        <v>7088669.7999999998</v>
      </c>
    </row>
    <row r="57" spans="1:23" x14ac:dyDescent="0.3">
      <c r="B57" s="165" t="s">
        <v>706</v>
      </c>
      <c r="C57" s="561" t="s">
        <v>2</v>
      </c>
      <c r="D57" s="349"/>
      <c r="E57" s="165" t="s">
        <v>787</v>
      </c>
      <c r="F57" s="178">
        <v>28</v>
      </c>
      <c r="G57" s="40">
        <v>1.32056161599011E-4</v>
      </c>
      <c r="H57" s="41">
        <v>1315073.2</v>
      </c>
      <c r="I57" s="40">
        <v>3.3502024271112198E-4</v>
      </c>
      <c r="J57" s="168">
        <v>2</v>
      </c>
      <c r="K57" s="169">
        <v>87554.3</v>
      </c>
      <c r="L57" s="168">
        <v>26</v>
      </c>
      <c r="M57" s="169">
        <v>1227518.8999999999</v>
      </c>
      <c r="N57" s="168">
        <v>0</v>
      </c>
      <c r="O57" s="169">
        <v>0</v>
      </c>
      <c r="P57" s="202">
        <v>14</v>
      </c>
      <c r="Q57" s="203">
        <v>597628.59</v>
      </c>
      <c r="R57" s="202">
        <v>14</v>
      </c>
      <c r="S57" s="203">
        <v>717444.61</v>
      </c>
      <c r="T57" s="202">
        <v>26</v>
      </c>
      <c r="U57" s="203">
        <v>1182019.71</v>
      </c>
      <c r="V57" s="202">
        <v>2</v>
      </c>
      <c r="W57" s="203">
        <v>133053.49</v>
      </c>
    </row>
    <row r="58" spans="1:23" x14ac:dyDescent="0.3">
      <c r="B58" s="91" t="s">
        <v>706</v>
      </c>
      <c r="C58" s="567" t="s">
        <v>2</v>
      </c>
      <c r="D58" s="349"/>
      <c r="E58" s="91" t="s">
        <v>788</v>
      </c>
      <c r="F58" s="180">
        <v>1361</v>
      </c>
      <c r="G58" s="183">
        <v>6.4188727120090897E-3</v>
      </c>
      <c r="H58" s="182">
        <v>102762686.23999999</v>
      </c>
      <c r="I58" s="183">
        <v>2.6179211990459299E-2</v>
      </c>
      <c r="J58" s="168">
        <v>187</v>
      </c>
      <c r="K58" s="169">
        <v>6079313.5999999996</v>
      </c>
      <c r="L58" s="168">
        <v>1165</v>
      </c>
      <c r="M58" s="169">
        <v>96164757.189999998</v>
      </c>
      <c r="N58" s="168">
        <v>9</v>
      </c>
      <c r="O58" s="169">
        <v>518615.45</v>
      </c>
      <c r="P58" s="202">
        <v>582</v>
      </c>
      <c r="Q58" s="203">
        <v>50690324.259999998</v>
      </c>
      <c r="R58" s="202">
        <v>779</v>
      </c>
      <c r="S58" s="203">
        <v>52072361.979999997</v>
      </c>
      <c r="T58" s="202">
        <v>1274</v>
      </c>
      <c r="U58" s="203">
        <v>94599326.780000001</v>
      </c>
      <c r="V58" s="202">
        <v>87</v>
      </c>
      <c r="W58" s="203">
        <v>8163359.46</v>
      </c>
    </row>
    <row r="59" spans="1:23" x14ac:dyDescent="0.3">
      <c r="B59" s="165" t="s">
        <v>706</v>
      </c>
      <c r="C59" s="561" t="s">
        <v>2</v>
      </c>
      <c r="D59" s="349"/>
      <c r="E59" s="165" t="s">
        <v>789</v>
      </c>
      <c r="F59" s="178">
        <v>1</v>
      </c>
      <c r="G59" s="40">
        <v>4.7162914856789803E-6</v>
      </c>
      <c r="H59" s="41">
        <v>66622.63</v>
      </c>
      <c r="I59" s="40">
        <v>1.6972385774915999E-5</v>
      </c>
      <c r="J59" s="168">
        <v>0</v>
      </c>
      <c r="K59" s="169">
        <v>0</v>
      </c>
      <c r="L59" s="168">
        <v>1</v>
      </c>
      <c r="M59" s="169">
        <v>66622.63</v>
      </c>
      <c r="N59" s="168">
        <v>0</v>
      </c>
      <c r="O59" s="169">
        <v>0</v>
      </c>
      <c r="P59" s="202">
        <v>0</v>
      </c>
      <c r="Q59" s="203">
        <v>0</v>
      </c>
      <c r="R59" s="202">
        <v>1</v>
      </c>
      <c r="S59" s="203">
        <v>66622.63</v>
      </c>
      <c r="T59" s="202">
        <v>1</v>
      </c>
      <c r="U59" s="203">
        <v>66622.63</v>
      </c>
      <c r="V59" s="202">
        <v>0</v>
      </c>
      <c r="W59" s="203">
        <v>0</v>
      </c>
    </row>
    <row r="60" spans="1:23" x14ac:dyDescent="0.3">
      <c r="B60" s="91" t="s">
        <v>706</v>
      </c>
      <c r="C60" s="567" t="s">
        <v>2</v>
      </c>
      <c r="D60" s="349"/>
      <c r="E60" s="91" t="s">
        <v>790</v>
      </c>
      <c r="F60" s="180">
        <v>300</v>
      </c>
      <c r="G60" s="183">
        <v>1.41488744570369E-3</v>
      </c>
      <c r="H60" s="182">
        <v>9352119.3900000006</v>
      </c>
      <c r="I60" s="183">
        <v>2.38249042555288E-3</v>
      </c>
      <c r="J60" s="168">
        <v>44</v>
      </c>
      <c r="K60" s="169">
        <v>700375.54</v>
      </c>
      <c r="L60" s="168">
        <v>255</v>
      </c>
      <c r="M60" s="169">
        <v>8624565.8900000006</v>
      </c>
      <c r="N60" s="168">
        <v>1</v>
      </c>
      <c r="O60" s="169">
        <v>27177.96</v>
      </c>
      <c r="P60" s="202">
        <v>75</v>
      </c>
      <c r="Q60" s="203">
        <v>2892526.39</v>
      </c>
      <c r="R60" s="202">
        <v>225</v>
      </c>
      <c r="S60" s="203">
        <v>6459593</v>
      </c>
      <c r="T60" s="202">
        <v>293</v>
      </c>
      <c r="U60" s="203">
        <v>9056216.1799999997</v>
      </c>
      <c r="V60" s="202">
        <v>7</v>
      </c>
      <c r="W60" s="203">
        <v>295903.21000000002</v>
      </c>
    </row>
    <row r="61" spans="1:23" x14ac:dyDescent="0.3">
      <c r="B61" s="165" t="s">
        <v>706</v>
      </c>
      <c r="C61" s="561" t="s">
        <v>2</v>
      </c>
      <c r="D61" s="349"/>
      <c r="E61" s="165" t="s">
        <v>791</v>
      </c>
      <c r="F61" s="178">
        <v>1516</v>
      </c>
      <c r="G61" s="40">
        <v>7.1498978922893402E-3</v>
      </c>
      <c r="H61" s="41">
        <v>76961909.439999998</v>
      </c>
      <c r="I61" s="40">
        <v>1.96063592354404E-2</v>
      </c>
      <c r="J61" s="168">
        <v>161</v>
      </c>
      <c r="K61" s="169">
        <v>4335247.08</v>
      </c>
      <c r="L61" s="168">
        <v>1353</v>
      </c>
      <c r="M61" s="169">
        <v>72549361.909999996</v>
      </c>
      <c r="N61" s="168">
        <v>2</v>
      </c>
      <c r="O61" s="169">
        <v>77300.45</v>
      </c>
      <c r="P61" s="202">
        <v>807</v>
      </c>
      <c r="Q61" s="203">
        <v>46167026.289999999</v>
      </c>
      <c r="R61" s="202">
        <v>709</v>
      </c>
      <c r="S61" s="203">
        <v>30794883.149999999</v>
      </c>
      <c r="T61" s="202">
        <v>1293</v>
      </c>
      <c r="U61" s="203">
        <v>62586771.859999999</v>
      </c>
      <c r="V61" s="202">
        <v>223</v>
      </c>
      <c r="W61" s="203">
        <v>14375137.58</v>
      </c>
    </row>
    <row r="62" spans="1:23" x14ac:dyDescent="0.3">
      <c r="B62" s="91" t="s">
        <v>706</v>
      </c>
      <c r="C62" s="567" t="s">
        <v>2</v>
      </c>
      <c r="D62" s="349"/>
      <c r="E62" s="91" t="s">
        <v>792</v>
      </c>
      <c r="F62" s="180">
        <v>499</v>
      </c>
      <c r="G62" s="183">
        <v>2.35342945135381E-3</v>
      </c>
      <c r="H62" s="182">
        <v>20132161.780000001</v>
      </c>
      <c r="I62" s="183">
        <v>5.1287500390359902E-3</v>
      </c>
      <c r="J62" s="168">
        <v>61</v>
      </c>
      <c r="K62" s="169">
        <v>1287313.08</v>
      </c>
      <c r="L62" s="168">
        <v>437</v>
      </c>
      <c r="M62" s="169">
        <v>18844848.699999999</v>
      </c>
      <c r="N62" s="168">
        <v>1</v>
      </c>
      <c r="O62" s="169">
        <v>0</v>
      </c>
      <c r="P62" s="202">
        <v>198</v>
      </c>
      <c r="Q62" s="203">
        <v>9623372.9700000007</v>
      </c>
      <c r="R62" s="202">
        <v>301</v>
      </c>
      <c r="S62" s="203">
        <v>10508788.810000001</v>
      </c>
      <c r="T62" s="202">
        <v>480</v>
      </c>
      <c r="U62" s="203">
        <v>18740063.32</v>
      </c>
      <c r="V62" s="202">
        <v>19</v>
      </c>
      <c r="W62" s="203">
        <v>1392098.46</v>
      </c>
    </row>
    <row r="63" spans="1:23" x14ac:dyDescent="0.3">
      <c r="B63" s="165" t="s">
        <v>706</v>
      </c>
      <c r="C63" s="561" t="s">
        <v>2</v>
      </c>
      <c r="D63" s="349"/>
      <c r="E63" s="165" t="s">
        <v>793</v>
      </c>
      <c r="F63" s="178">
        <v>2516</v>
      </c>
      <c r="G63" s="40">
        <v>1.18661893779683E-2</v>
      </c>
      <c r="H63" s="41">
        <v>97419700.540000007</v>
      </c>
      <c r="I63" s="40">
        <v>2.48180646672411E-2</v>
      </c>
      <c r="J63" s="168">
        <v>199</v>
      </c>
      <c r="K63" s="169">
        <v>3380705.54</v>
      </c>
      <c r="L63" s="168">
        <v>2314</v>
      </c>
      <c r="M63" s="169">
        <v>93950318.780000001</v>
      </c>
      <c r="N63" s="168">
        <v>3</v>
      </c>
      <c r="O63" s="169">
        <v>88676.22</v>
      </c>
      <c r="P63" s="202">
        <v>1394</v>
      </c>
      <c r="Q63" s="203">
        <v>58982564.009999998</v>
      </c>
      <c r="R63" s="202">
        <v>1122</v>
      </c>
      <c r="S63" s="203">
        <v>38437136.530000001</v>
      </c>
      <c r="T63" s="202">
        <v>2419</v>
      </c>
      <c r="U63" s="203">
        <v>93311007.480000004</v>
      </c>
      <c r="V63" s="202">
        <v>97</v>
      </c>
      <c r="W63" s="203">
        <v>4108693.06</v>
      </c>
    </row>
    <row r="64" spans="1:23" x14ac:dyDescent="0.3">
      <c r="B64" s="91" t="s">
        <v>706</v>
      </c>
      <c r="C64" s="567" t="s">
        <v>2</v>
      </c>
      <c r="D64" s="349"/>
      <c r="E64" s="91" t="s">
        <v>794</v>
      </c>
      <c r="F64" s="180">
        <v>345</v>
      </c>
      <c r="G64" s="183">
        <v>1.62712056255925E-3</v>
      </c>
      <c r="H64" s="182">
        <v>19039433.809999999</v>
      </c>
      <c r="I64" s="183">
        <v>4.8503731473719903E-3</v>
      </c>
      <c r="J64" s="168">
        <v>38</v>
      </c>
      <c r="K64" s="169">
        <v>893132.61</v>
      </c>
      <c r="L64" s="168">
        <v>304</v>
      </c>
      <c r="M64" s="169">
        <v>17949302.550000001</v>
      </c>
      <c r="N64" s="168">
        <v>3</v>
      </c>
      <c r="O64" s="169">
        <v>196998.65</v>
      </c>
      <c r="P64" s="202">
        <v>83</v>
      </c>
      <c r="Q64" s="203">
        <v>5991491.3099999996</v>
      </c>
      <c r="R64" s="202">
        <v>262</v>
      </c>
      <c r="S64" s="203">
        <v>13047942.5</v>
      </c>
      <c r="T64" s="202">
        <v>293</v>
      </c>
      <c r="U64" s="203">
        <v>15850352.869999999</v>
      </c>
      <c r="V64" s="202">
        <v>52</v>
      </c>
      <c r="W64" s="203">
        <v>3189080.94</v>
      </c>
    </row>
    <row r="65" spans="1:23" x14ac:dyDescent="0.3">
      <c r="B65" s="165" t="s">
        <v>706</v>
      </c>
      <c r="C65" s="561" t="s">
        <v>2</v>
      </c>
      <c r="D65" s="349"/>
      <c r="E65" s="165" t="s">
        <v>795</v>
      </c>
      <c r="F65" s="178">
        <v>1965</v>
      </c>
      <c r="G65" s="40">
        <v>9.2675127693591999E-3</v>
      </c>
      <c r="H65" s="41">
        <v>138973435.41</v>
      </c>
      <c r="I65" s="40">
        <v>3.5404047517245997E-2</v>
      </c>
      <c r="J65" s="168">
        <v>172</v>
      </c>
      <c r="K65" s="169">
        <v>8163391.6500000004</v>
      </c>
      <c r="L65" s="168">
        <v>1786</v>
      </c>
      <c r="M65" s="169">
        <v>130222236.83</v>
      </c>
      <c r="N65" s="168">
        <v>7</v>
      </c>
      <c r="O65" s="169">
        <v>587806.93000000005</v>
      </c>
      <c r="P65" s="202">
        <v>1333</v>
      </c>
      <c r="Q65" s="203">
        <v>96961818.129999995</v>
      </c>
      <c r="R65" s="202">
        <v>632</v>
      </c>
      <c r="S65" s="203">
        <v>42011617.280000001</v>
      </c>
      <c r="T65" s="202">
        <v>675</v>
      </c>
      <c r="U65" s="203">
        <v>42550700.859999999</v>
      </c>
      <c r="V65" s="202">
        <v>1290</v>
      </c>
      <c r="W65" s="203">
        <v>96422734.549999997</v>
      </c>
    </row>
    <row r="66" spans="1:23" x14ac:dyDescent="0.3">
      <c r="A66" s="152" t="s">
        <v>2</v>
      </c>
      <c r="B66" s="173" t="s">
        <v>796</v>
      </c>
      <c r="C66" s="574" t="s">
        <v>2</v>
      </c>
      <c r="D66" s="391"/>
      <c r="E66" s="173" t="s">
        <v>2</v>
      </c>
      <c r="F66" s="184">
        <v>8531</v>
      </c>
      <c r="G66" s="185">
        <v>4.0234682664327399E-2</v>
      </c>
      <c r="H66" s="186">
        <v>466023142.44</v>
      </c>
      <c r="I66" s="185">
        <v>0.11872128965083401</v>
      </c>
      <c r="J66" s="176">
        <v>864</v>
      </c>
      <c r="K66" s="177">
        <v>24927033.399999999</v>
      </c>
      <c r="L66" s="176">
        <v>7641</v>
      </c>
      <c r="M66" s="177">
        <v>439599533.38</v>
      </c>
      <c r="N66" s="176">
        <v>26</v>
      </c>
      <c r="O66" s="177">
        <v>1496575.66</v>
      </c>
      <c r="P66" s="205">
        <v>4486</v>
      </c>
      <c r="Q66" s="206">
        <v>271906751.94999999</v>
      </c>
      <c r="R66" s="205">
        <v>4045</v>
      </c>
      <c r="S66" s="206">
        <v>194116390.49000001</v>
      </c>
      <c r="T66" s="205">
        <v>6754</v>
      </c>
      <c r="U66" s="206">
        <v>337943081.69</v>
      </c>
      <c r="V66" s="205">
        <v>1777</v>
      </c>
      <c r="W66" s="206">
        <v>128080060.75</v>
      </c>
    </row>
    <row r="67" spans="1:23" x14ac:dyDescent="0.3">
      <c r="B67" s="91" t="s">
        <v>707</v>
      </c>
      <c r="C67" s="567" t="s">
        <v>2</v>
      </c>
      <c r="D67" s="349"/>
      <c r="E67" s="91" t="s">
        <v>797</v>
      </c>
      <c r="F67" s="180">
        <v>121</v>
      </c>
      <c r="G67" s="183">
        <v>5.7067126976715699E-4</v>
      </c>
      <c r="H67" s="182">
        <v>1196773.6299999999</v>
      </c>
      <c r="I67" s="183">
        <v>3.0488294643436699E-4</v>
      </c>
      <c r="J67" s="168">
        <v>67</v>
      </c>
      <c r="K67" s="169">
        <v>488801.71</v>
      </c>
      <c r="L67" s="168">
        <v>54</v>
      </c>
      <c r="M67" s="169">
        <v>707971.92</v>
      </c>
      <c r="N67" s="168">
        <v>0</v>
      </c>
      <c r="O67" s="169">
        <v>0</v>
      </c>
      <c r="P67" s="202">
        <v>4</v>
      </c>
      <c r="Q67" s="203">
        <v>37909.660000000003</v>
      </c>
      <c r="R67" s="202">
        <v>117</v>
      </c>
      <c r="S67" s="203">
        <v>1158863.97</v>
      </c>
      <c r="T67" s="202">
        <v>118</v>
      </c>
      <c r="U67" s="203">
        <v>1154335.0900000001</v>
      </c>
      <c r="V67" s="202">
        <v>3</v>
      </c>
      <c r="W67" s="203">
        <v>42438.54</v>
      </c>
    </row>
    <row r="68" spans="1:23" x14ac:dyDescent="0.3">
      <c r="B68" s="165" t="s">
        <v>707</v>
      </c>
      <c r="C68" s="561" t="s">
        <v>2</v>
      </c>
      <c r="D68" s="349"/>
      <c r="E68" s="165" t="s">
        <v>798</v>
      </c>
      <c r="F68" s="178">
        <v>1</v>
      </c>
      <c r="G68" s="40">
        <v>4.7162914856789803E-6</v>
      </c>
      <c r="H68" s="41">
        <v>955.19</v>
      </c>
      <c r="I68" s="40">
        <v>2.4333853479428898E-7</v>
      </c>
      <c r="J68" s="168">
        <v>1</v>
      </c>
      <c r="K68" s="169">
        <v>955.19</v>
      </c>
      <c r="L68" s="168">
        <v>0</v>
      </c>
      <c r="M68" s="169">
        <v>0</v>
      </c>
      <c r="N68" s="168">
        <v>0</v>
      </c>
      <c r="O68" s="169">
        <v>0</v>
      </c>
      <c r="P68" s="202">
        <v>0</v>
      </c>
      <c r="Q68" s="203">
        <v>0</v>
      </c>
      <c r="R68" s="202">
        <v>1</v>
      </c>
      <c r="S68" s="203">
        <v>955.19</v>
      </c>
      <c r="T68" s="202">
        <v>1</v>
      </c>
      <c r="U68" s="203">
        <v>955.19</v>
      </c>
      <c r="V68" s="202">
        <v>0</v>
      </c>
      <c r="W68" s="203">
        <v>0</v>
      </c>
    </row>
    <row r="69" spans="1:23" x14ac:dyDescent="0.3">
      <c r="B69" s="91" t="s">
        <v>707</v>
      </c>
      <c r="C69" s="567" t="s">
        <v>2</v>
      </c>
      <c r="D69" s="349"/>
      <c r="E69" s="91" t="s">
        <v>799</v>
      </c>
      <c r="F69" s="180">
        <v>3955</v>
      </c>
      <c r="G69" s="183">
        <v>1.8652932825860401E-2</v>
      </c>
      <c r="H69" s="182">
        <v>45071672.030000001</v>
      </c>
      <c r="I69" s="183">
        <v>1.1482191639892499E-2</v>
      </c>
      <c r="J69" s="168">
        <v>456</v>
      </c>
      <c r="K69" s="169">
        <v>2848980.07</v>
      </c>
      <c r="L69" s="168">
        <v>3499</v>
      </c>
      <c r="M69" s="169">
        <v>42222691.960000001</v>
      </c>
      <c r="N69" s="168">
        <v>0</v>
      </c>
      <c r="O69" s="169">
        <v>0</v>
      </c>
      <c r="P69" s="202">
        <v>1939</v>
      </c>
      <c r="Q69" s="203">
        <v>24092790.359999999</v>
      </c>
      <c r="R69" s="202">
        <v>2016</v>
      </c>
      <c r="S69" s="203">
        <v>20978881.670000002</v>
      </c>
      <c r="T69" s="202">
        <v>3944</v>
      </c>
      <c r="U69" s="203">
        <v>44933257.380000003</v>
      </c>
      <c r="V69" s="202">
        <v>11</v>
      </c>
      <c r="W69" s="203">
        <v>138414.65</v>
      </c>
    </row>
    <row r="70" spans="1:23" x14ac:dyDescent="0.3">
      <c r="B70" s="165" t="s">
        <v>707</v>
      </c>
      <c r="C70" s="561" t="s">
        <v>2</v>
      </c>
      <c r="D70" s="349"/>
      <c r="E70" s="165" t="s">
        <v>776</v>
      </c>
      <c r="F70" s="178">
        <v>2717</v>
      </c>
      <c r="G70" s="40">
        <v>1.2814163966589799E-2</v>
      </c>
      <c r="H70" s="41">
        <v>37969941.780000001</v>
      </c>
      <c r="I70" s="40">
        <v>9.6729969942835007E-3</v>
      </c>
      <c r="J70" s="168">
        <v>358</v>
      </c>
      <c r="K70" s="169">
        <v>2221947.44</v>
      </c>
      <c r="L70" s="168">
        <v>2358</v>
      </c>
      <c r="M70" s="169">
        <v>35735889.460000001</v>
      </c>
      <c r="N70" s="168">
        <v>1</v>
      </c>
      <c r="O70" s="169">
        <v>12104.88</v>
      </c>
      <c r="P70" s="202">
        <v>1234</v>
      </c>
      <c r="Q70" s="203">
        <v>19920845.809999999</v>
      </c>
      <c r="R70" s="202">
        <v>1483</v>
      </c>
      <c r="S70" s="203">
        <v>18049095.969999999</v>
      </c>
      <c r="T70" s="202">
        <v>2707</v>
      </c>
      <c r="U70" s="203">
        <v>37827427</v>
      </c>
      <c r="V70" s="202">
        <v>10</v>
      </c>
      <c r="W70" s="203">
        <v>142514.78</v>
      </c>
    </row>
    <row r="71" spans="1:23" x14ac:dyDescent="0.3">
      <c r="B71" s="91" t="s">
        <v>707</v>
      </c>
      <c r="C71" s="567" t="s">
        <v>2</v>
      </c>
      <c r="D71" s="349"/>
      <c r="E71" s="91" t="s">
        <v>800</v>
      </c>
      <c r="F71" s="180">
        <v>83</v>
      </c>
      <c r="G71" s="183">
        <v>3.9145219331135502E-4</v>
      </c>
      <c r="H71" s="182">
        <v>1489631.11</v>
      </c>
      <c r="I71" s="183">
        <v>3.79489579760456E-4</v>
      </c>
      <c r="J71" s="168">
        <v>14</v>
      </c>
      <c r="K71" s="169">
        <v>121124.7</v>
      </c>
      <c r="L71" s="168">
        <v>69</v>
      </c>
      <c r="M71" s="169">
        <v>1368506.41</v>
      </c>
      <c r="N71" s="168">
        <v>0</v>
      </c>
      <c r="O71" s="169">
        <v>0</v>
      </c>
      <c r="P71" s="202">
        <v>5</v>
      </c>
      <c r="Q71" s="203">
        <v>31872.52</v>
      </c>
      <c r="R71" s="202">
        <v>78</v>
      </c>
      <c r="S71" s="203">
        <v>1457758.59</v>
      </c>
      <c r="T71" s="202">
        <v>82</v>
      </c>
      <c r="U71" s="203">
        <v>1469590.87</v>
      </c>
      <c r="V71" s="202">
        <v>1</v>
      </c>
      <c r="W71" s="203">
        <v>20040.240000000002</v>
      </c>
    </row>
    <row r="72" spans="1:23" x14ac:dyDescent="0.3">
      <c r="B72" s="165" t="s">
        <v>707</v>
      </c>
      <c r="C72" s="561" t="s">
        <v>2</v>
      </c>
      <c r="D72" s="349"/>
      <c r="E72" s="165" t="s">
        <v>801</v>
      </c>
      <c r="F72" s="178">
        <v>17</v>
      </c>
      <c r="G72" s="40">
        <v>8.0176955256542704E-5</v>
      </c>
      <c r="H72" s="41">
        <v>288937.23</v>
      </c>
      <c r="I72" s="40">
        <v>7.36079337050435E-5</v>
      </c>
      <c r="J72" s="168">
        <v>2</v>
      </c>
      <c r="K72" s="169">
        <v>17710.32</v>
      </c>
      <c r="L72" s="168">
        <v>15</v>
      </c>
      <c r="M72" s="169">
        <v>271226.90999999997</v>
      </c>
      <c r="N72" s="168">
        <v>0</v>
      </c>
      <c r="O72" s="169">
        <v>0</v>
      </c>
      <c r="P72" s="202">
        <v>0</v>
      </c>
      <c r="Q72" s="203">
        <v>0</v>
      </c>
      <c r="R72" s="202">
        <v>17</v>
      </c>
      <c r="S72" s="203">
        <v>288937.23</v>
      </c>
      <c r="T72" s="202">
        <v>13</v>
      </c>
      <c r="U72" s="203">
        <v>228605.71</v>
      </c>
      <c r="V72" s="202">
        <v>4</v>
      </c>
      <c r="W72" s="203">
        <v>60331.519999999997</v>
      </c>
    </row>
    <row r="73" spans="1:23" x14ac:dyDescent="0.3">
      <c r="B73" s="91" t="s">
        <v>707</v>
      </c>
      <c r="C73" s="567" t="s">
        <v>2</v>
      </c>
      <c r="D73" s="349"/>
      <c r="E73" s="91" t="s">
        <v>802</v>
      </c>
      <c r="F73" s="180">
        <v>4392</v>
      </c>
      <c r="G73" s="183">
        <v>2.0713952205102099E-2</v>
      </c>
      <c r="H73" s="182">
        <v>42257202.460000001</v>
      </c>
      <c r="I73" s="183">
        <v>1.07651940777458E-2</v>
      </c>
      <c r="J73" s="168">
        <v>740</v>
      </c>
      <c r="K73" s="169">
        <v>3336355.57</v>
      </c>
      <c r="L73" s="168">
        <v>3652</v>
      </c>
      <c r="M73" s="169">
        <v>38920846.890000001</v>
      </c>
      <c r="N73" s="168">
        <v>0</v>
      </c>
      <c r="O73" s="169">
        <v>0</v>
      </c>
      <c r="P73" s="202">
        <v>2250</v>
      </c>
      <c r="Q73" s="203">
        <v>25419296.620000001</v>
      </c>
      <c r="R73" s="202">
        <v>2142</v>
      </c>
      <c r="S73" s="203">
        <v>16837905.84</v>
      </c>
      <c r="T73" s="202">
        <v>4373</v>
      </c>
      <c r="U73" s="203">
        <v>42038330.329999998</v>
      </c>
      <c r="V73" s="202">
        <v>19</v>
      </c>
      <c r="W73" s="203">
        <v>218872.13</v>
      </c>
    </row>
    <row r="74" spans="1:23" x14ac:dyDescent="0.3">
      <c r="B74" s="165" t="s">
        <v>707</v>
      </c>
      <c r="C74" s="561" t="s">
        <v>2</v>
      </c>
      <c r="D74" s="349"/>
      <c r="E74" s="165" t="s">
        <v>779</v>
      </c>
      <c r="F74" s="178">
        <v>2690</v>
      </c>
      <c r="G74" s="40">
        <v>1.26868240964765E-2</v>
      </c>
      <c r="H74" s="41">
        <v>26888747.960000001</v>
      </c>
      <c r="I74" s="40">
        <v>6.8500178300017001E-3</v>
      </c>
      <c r="J74" s="168">
        <v>689</v>
      </c>
      <c r="K74" s="169">
        <v>3907819.61</v>
      </c>
      <c r="L74" s="168">
        <v>2001</v>
      </c>
      <c r="M74" s="169">
        <v>22980928.350000001</v>
      </c>
      <c r="N74" s="168">
        <v>0</v>
      </c>
      <c r="O74" s="169">
        <v>0</v>
      </c>
      <c r="P74" s="202">
        <v>648</v>
      </c>
      <c r="Q74" s="203">
        <v>8040903.8600000003</v>
      </c>
      <c r="R74" s="202">
        <v>2042</v>
      </c>
      <c r="S74" s="203">
        <v>18847844.100000001</v>
      </c>
      <c r="T74" s="202">
        <v>2674</v>
      </c>
      <c r="U74" s="203">
        <v>26714162.190000001</v>
      </c>
      <c r="V74" s="202">
        <v>16</v>
      </c>
      <c r="W74" s="203">
        <v>174585.77</v>
      </c>
    </row>
    <row r="75" spans="1:23" x14ac:dyDescent="0.3">
      <c r="B75" s="91" t="s">
        <v>707</v>
      </c>
      <c r="C75" s="567" t="s">
        <v>2</v>
      </c>
      <c r="D75" s="349"/>
      <c r="E75" s="91" t="s">
        <v>803</v>
      </c>
      <c r="F75" s="180">
        <v>2</v>
      </c>
      <c r="G75" s="183">
        <v>9.4325829713579606E-6</v>
      </c>
      <c r="H75" s="182">
        <v>5932.87</v>
      </c>
      <c r="I75" s="183">
        <v>1.51142274618138E-6</v>
      </c>
      <c r="J75" s="168">
        <v>2</v>
      </c>
      <c r="K75" s="169">
        <v>5932.87</v>
      </c>
      <c r="L75" s="168">
        <v>0</v>
      </c>
      <c r="M75" s="169">
        <v>0</v>
      </c>
      <c r="N75" s="168">
        <v>0</v>
      </c>
      <c r="O75" s="169">
        <v>0</v>
      </c>
      <c r="P75" s="202">
        <v>0</v>
      </c>
      <c r="Q75" s="203">
        <v>0</v>
      </c>
      <c r="R75" s="202">
        <v>2</v>
      </c>
      <c r="S75" s="203">
        <v>5932.87</v>
      </c>
      <c r="T75" s="202">
        <v>2</v>
      </c>
      <c r="U75" s="203">
        <v>5932.87</v>
      </c>
      <c r="V75" s="202">
        <v>0</v>
      </c>
      <c r="W75" s="203">
        <v>0</v>
      </c>
    </row>
    <row r="76" spans="1:23" x14ac:dyDescent="0.3">
      <c r="B76" s="165" t="s">
        <v>707</v>
      </c>
      <c r="C76" s="561" t="s">
        <v>2</v>
      </c>
      <c r="D76" s="349"/>
      <c r="E76" s="165" t="s">
        <v>804</v>
      </c>
      <c r="F76" s="178">
        <v>99</v>
      </c>
      <c r="G76" s="40">
        <v>4.6691285708221899E-4</v>
      </c>
      <c r="H76" s="41">
        <v>512635.09</v>
      </c>
      <c r="I76" s="40">
        <v>1.3059587274232199E-4</v>
      </c>
      <c r="J76" s="168">
        <v>44</v>
      </c>
      <c r="K76" s="169">
        <v>116496.3</v>
      </c>
      <c r="L76" s="168">
        <v>55</v>
      </c>
      <c r="M76" s="169">
        <v>396138.79</v>
      </c>
      <c r="N76" s="168">
        <v>0</v>
      </c>
      <c r="O76" s="169">
        <v>0</v>
      </c>
      <c r="P76" s="202">
        <v>8</v>
      </c>
      <c r="Q76" s="203">
        <v>73068.25</v>
      </c>
      <c r="R76" s="202">
        <v>91</v>
      </c>
      <c r="S76" s="203">
        <v>439566.84</v>
      </c>
      <c r="T76" s="202">
        <v>97</v>
      </c>
      <c r="U76" s="203">
        <v>501827.11</v>
      </c>
      <c r="V76" s="202">
        <v>2</v>
      </c>
      <c r="W76" s="203">
        <v>10807.98</v>
      </c>
    </row>
    <row r="77" spans="1:23" x14ac:dyDescent="0.3">
      <c r="B77" s="91" t="s">
        <v>707</v>
      </c>
      <c r="C77" s="567" t="s">
        <v>2</v>
      </c>
      <c r="D77" s="349"/>
      <c r="E77" s="91" t="s">
        <v>805</v>
      </c>
      <c r="F77" s="180">
        <v>714</v>
      </c>
      <c r="G77" s="183">
        <v>3.36743212077479E-3</v>
      </c>
      <c r="H77" s="182">
        <v>12384165.779999999</v>
      </c>
      <c r="I77" s="183">
        <v>3.1549165669183901E-3</v>
      </c>
      <c r="J77" s="168">
        <v>64</v>
      </c>
      <c r="K77" s="169">
        <v>603040.19999999995</v>
      </c>
      <c r="L77" s="168">
        <v>650</v>
      </c>
      <c r="M77" s="169">
        <v>11781125.58</v>
      </c>
      <c r="N77" s="168">
        <v>0</v>
      </c>
      <c r="O77" s="169">
        <v>0</v>
      </c>
      <c r="P77" s="202">
        <v>307</v>
      </c>
      <c r="Q77" s="203">
        <v>5684020.04</v>
      </c>
      <c r="R77" s="202">
        <v>407</v>
      </c>
      <c r="S77" s="203">
        <v>6700145.7400000002</v>
      </c>
      <c r="T77" s="202">
        <v>710</v>
      </c>
      <c r="U77" s="203">
        <v>12319221.75</v>
      </c>
      <c r="V77" s="202">
        <v>4</v>
      </c>
      <c r="W77" s="203">
        <v>64944.03</v>
      </c>
    </row>
    <row r="78" spans="1:23" x14ac:dyDescent="0.3">
      <c r="B78" s="165" t="s">
        <v>707</v>
      </c>
      <c r="C78" s="561" t="s">
        <v>2</v>
      </c>
      <c r="D78" s="349"/>
      <c r="E78" s="165" t="s">
        <v>806</v>
      </c>
      <c r="F78" s="178">
        <v>12</v>
      </c>
      <c r="G78" s="40">
        <v>5.6595497828147801E-5</v>
      </c>
      <c r="H78" s="41">
        <v>41229.69</v>
      </c>
      <c r="I78" s="40">
        <v>1.0503431102317601E-5</v>
      </c>
      <c r="J78" s="168">
        <v>9</v>
      </c>
      <c r="K78" s="169">
        <v>29678.53</v>
      </c>
      <c r="L78" s="168">
        <v>3</v>
      </c>
      <c r="M78" s="169">
        <v>11551.16</v>
      </c>
      <c r="N78" s="168">
        <v>0</v>
      </c>
      <c r="O78" s="169">
        <v>0</v>
      </c>
      <c r="P78" s="202">
        <v>0</v>
      </c>
      <c r="Q78" s="203">
        <v>0</v>
      </c>
      <c r="R78" s="202">
        <v>12</v>
      </c>
      <c r="S78" s="203">
        <v>41229.69</v>
      </c>
      <c r="T78" s="202">
        <v>12</v>
      </c>
      <c r="U78" s="203">
        <v>41229.69</v>
      </c>
      <c r="V78" s="202">
        <v>0</v>
      </c>
      <c r="W78" s="203">
        <v>0</v>
      </c>
    </row>
    <row r="79" spans="1:23" x14ac:dyDescent="0.3">
      <c r="A79" s="152" t="s">
        <v>2</v>
      </c>
      <c r="B79" s="173" t="s">
        <v>807</v>
      </c>
      <c r="C79" s="574" t="s">
        <v>2</v>
      </c>
      <c r="D79" s="391"/>
      <c r="E79" s="173" t="s">
        <v>2</v>
      </c>
      <c r="F79" s="184">
        <v>14803</v>
      </c>
      <c r="G79" s="185">
        <v>6.9815262862506E-2</v>
      </c>
      <c r="H79" s="186">
        <v>168107824.81999999</v>
      </c>
      <c r="I79" s="185">
        <v>4.2826151633867403E-2</v>
      </c>
      <c r="J79" s="176">
        <v>2446</v>
      </c>
      <c r="K79" s="177">
        <v>13698842.51</v>
      </c>
      <c r="L79" s="176">
        <v>12356</v>
      </c>
      <c r="M79" s="177">
        <v>154396877.43000001</v>
      </c>
      <c r="N79" s="176">
        <v>1</v>
      </c>
      <c r="O79" s="177">
        <v>12104.88</v>
      </c>
      <c r="P79" s="205">
        <v>6395</v>
      </c>
      <c r="Q79" s="206">
        <v>83300707.120000005</v>
      </c>
      <c r="R79" s="205">
        <v>8408</v>
      </c>
      <c r="S79" s="206">
        <v>84807117.700000003</v>
      </c>
      <c r="T79" s="205">
        <v>14733</v>
      </c>
      <c r="U79" s="206">
        <v>167234875.18000001</v>
      </c>
      <c r="V79" s="205">
        <v>70</v>
      </c>
      <c r="W79" s="206">
        <v>872949.64</v>
      </c>
    </row>
    <row r="80" spans="1:23" x14ac:dyDescent="0.3">
      <c r="B80" s="91" t="s">
        <v>708</v>
      </c>
      <c r="C80" s="567" t="s">
        <v>2</v>
      </c>
      <c r="D80" s="349"/>
      <c r="E80" s="91" t="s">
        <v>808</v>
      </c>
      <c r="F80" s="180">
        <v>345</v>
      </c>
      <c r="G80" s="183">
        <v>1.62712056255925E-3</v>
      </c>
      <c r="H80" s="182">
        <v>1183661.52</v>
      </c>
      <c r="I80" s="183">
        <v>3.01542583118731E-4</v>
      </c>
      <c r="J80" s="168">
        <v>173</v>
      </c>
      <c r="K80" s="169">
        <v>346631.69</v>
      </c>
      <c r="L80" s="168">
        <v>172</v>
      </c>
      <c r="M80" s="169">
        <v>837029.83</v>
      </c>
      <c r="N80" s="168">
        <v>0</v>
      </c>
      <c r="O80" s="169">
        <v>0</v>
      </c>
      <c r="P80" s="202">
        <v>0</v>
      </c>
      <c r="Q80" s="203">
        <v>0</v>
      </c>
      <c r="R80" s="202">
        <v>345</v>
      </c>
      <c r="S80" s="203">
        <v>1183661.52</v>
      </c>
      <c r="T80" s="202">
        <v>343</v>
      </c>
      <c r="U80" s="203">
        <v>1166354.48</v>
      </c>
      <c r="V80" s="202">
        <v>2</v>
      </c>
      <c r="W80" s="203">
        <v>17307.04</v>
      </c>
    </row>
    <row r="81" spans="1:23" x14ac:dyDescent="0.3">
      <c r="B81" s="165" t="s">
        <v>708</v>
      </c>
      <c r="C81" s="561" t="s">
        <v>2</v>
      </c>
      <c r="D81" s="349"/>
      <c r="E81" s="165" t="s">
        <v>809</v>
      </c>
      <c r="F81" s="178">
        <v>1182</v>
      </c>
      <c r="G81" s="40">
        <v>5.5746565360725604E-3</v>
      </c>
      <c r="H81" s="41">
        <v>29385624.120000001</v>
      </c>
      <c r="I81" s="40">
        <v>7.4861071801175898E-3</v>
      </c>
      <c r="J81" s="168">
        <v>22</v>
      </c>
      <c r="K81" s="169">
        <v>309284.15999999997</v>
      </c>
      <c r="L81" s="168">
        <v>1160</v>
      </c>
      <c r="M81" s="169">
        <v>29076339.960000001</v>
      </c>
      <c r="N81" s="168">
        <v>0</v>
      </c>
      <c r="O81" s="169">
        <v>0</v>
      </c>
      <c r="P81" s="202">
        <v>896</v>
      </c>
      <c r="Q81" s="203">
        <v>22082645.239999998</v>
      </c>
      <c r="R81" s="202">
        <v>286</v>
      </c>
      <c r="S81" s="203">
        <v>7302978.8799999999</v>
      </c>
      <c r="T81" s="202">
        <v>1049</v>
      </c>
      <c r="U81" s="203">
        <v>25734281.120000001</v>
      </c>
      <c r="V81" s="202">
        <v>133</v>
      </c>
      <c r="W81" s="203">
        <v>3651343</v>
      </c>
    </row>
    <row r="82" spans="1:23" x14ac:dyDescent="0.3">
      <c r="B82" s="91" t="s">
        <v>708</v>
      </c>
      <c r="C82" s="567" t="s">
        <v>2</v>
      </c>
      <c r="D82" s="349"/>
      <c r="E82" s="91" t="s">
        <v>810</v>
      </c>
      <c r="F82" s="180">
        <v>5201</v>
      </c>
      <c r="G82" s="183">
        <v>2.4529432017016399E-2</v>
      </c>
      <c r="H82" s="182">
        <v>45336502.68</v>
      </c>
      <c r="I82" s="183">
        <v>1.1549658324363299E-2</v>
      </c>
      <c r="J82" s="168">
        <v>826</v>
      </c>
      <c r="K82" s="169">
        <v>2884598.04</v>
      </c>
      <c r="L82" s="168">
        <v>4375</v>
      </c>
      <c r="M82" s="169">
        <v>42451904.640000001</v>
      </c>
      <c r="N82" s="168">
        <v>0</v>
      </c>
      <c r="O82" s="169">
        <v>0</v>
      </c>
      <c r="P82" s="202">
        <v>2748</v>
      </c>
      <c r="Q82" s="203">
        <v>29002930.02</v>
      </c>
      <c r="R82" s="202">
        <v>2453</v>
      </c>
      <c r="S82" s="203">
        <v>16333572.66</v>
      </c>
      <c r="T82" s="202">
        <v>5172</v>
      </c>
      <c r="U82" s="203">
        <v>45050545.780000001</v>
      </c>
      <c r="V82" s="202">
        <v>29</v>
      </c>
      <c r="W82" s="203">
        <v>285956.90000000002</v>
      </c>
    </row>
    <row r="83" spans="1:23" x14ac:dyDescent="0.3">
      <c r="B83" s="165" t="s">
        <v>708</v>
      </c>
      <c r="C83" s="561" t="s">
        <v>2</v>
      </c>
      <c r="D83" s="349"/>
      <c r="E83" s="165" t="s">
        <v>811</v>
      </c>
      <c r="F83" s="178">
        <v>3292</v>
      </c>
      <c r="G83" s="40">
        <v>1.5526031570855201E-2</v>
      </c>
      <c r="H83" s="41">
        <v>46591701.329999998</v>
      </c>
      <c r="I83" s="40">
        <v>1.1869425282106501E-2</v>
      </c>
      <c r="J83" s="168">
        <v>151</v>
      </c>
      <c r="K83" s="169">
        <v>996331.67</v>
      </c>
      <c r="L83" s="168">
        <v>3141</v>
      </c>
      <c r="M83" s="169">
        <v>45595369.659999996</v>
      </c>
      <c r="N83" s="168">
        <v>0</v>
      </c>
      <c r="O83" s="169">
        <v>0</v>
      </c>
      <c r="P83" s="202">
        <v>2309</v>
      </c>
      <c r="Q83" s="203">
        <v>33934787.060000002</v>
      </c>
      <c r="R83" s="202">
        <v>983</v>
      </c>
      <c r="S83" s="203">
        <v>12656914.27</v>
      </c>
      <c r="T83" s="202">
        <v>3279</v>
      </c>
      <c r="U83" s="203">
        <v>46383648.560000002</v>
      </c>
      <c r="V83" s="202">
        <v>13</v>
      </c>
      <c r="W83" s="203">
        <v>208052.77</v>
      </c>
    </row>
    <row r="84" spans="1:23" x14ac:dyDescent="0.3">
      <c r="B84" s="91" t="s">
        <v>708</v>
      </c>
      <c r="C84" s="567" t="s">
        <v>2</v>
      </c>
      <c r="D84" s="349"/>
      <c r="E84" s="91" t="s">
        <v>812</v>
      </c>
      <c r="F84" s="180">
        <v>5235</v>
      </c>
      <c r="G84" s="183">
        <v>2.46897859275295E-2</v>
      </c>
      <c r="H84" s="182">
        <v>79349286.680000007</v>
      </c>
      <c r="I84" s="183">
        <v>2.0214553290636601E-2</v>
      </c>
      <c r="J84" s="168">
        <v>487</v>
      </c>
      <c r="K84" s="169">
        <v>3079914.87</v>
      </c>
      <c r="L84" s="168">
        <v>4748</v>
      </c>
      <c r="M84" s="169">
        <v>76269371.810000002</v>
      </c>
      <c r="N84" s="168">
        <v>0</v>
      </c>
      <c r="O84" s="169">
        <v>0</v>
      </c>
      <c r="P84" s="202">
        <v>2864</v>
      </c>
      <c r="Q84" s="203">
        <v>49187608.960000001</v>
      </c>
      <c r="R84" s="202">
        <v>2371</v>
      </c>
      <c r="S84" s="203">
        <v>30161677.719999999</v>
      </c>
      <c r="T84" s="202">
        <v>5199</v>
      </c>
      <c r="U84" s="203">
        <v>78717377.370000005</v>
      </c>
      <c r="V84" s="202">
        <v>36</v>
      </c>
      <c r="W84" s="203">
        <v>631909.31000000006</v>
      </c>
    </row>
    <row r="85" spans="1:23" x14ac:dyDescent="0.3">
      <c r="B85" s="165" t="s">
        <v>708</v>
      </c>
      <c r="C85" s="561" t="s">
        <v>2</v>
      </c>
      <c r="D85" s="349"/>
      <c r="E85" s="165" t="s">
        <v>813</v>
      </c>
      <c r="F85" s="178">
        <v>4510</v>
      </c>
      <c r="G85" s="40">
        <v>2.12704746004122E-2</v>
      </c>
      <c r="H85" s="41">
        <v>86465215.620000005</v>
      </c>
      <c r="I85" s="40">
        <v>2.2027365110232601E-2</v>
      </c>
      <c r="J85" s="168">
        <v>424</v>
      </c>
      <c r="K85" s="169">
        <v>3299229.83</v>
      </c>
      <c r="L85" s="168">
        <v>4086</v>
      </c>
      <c r="M85" s="169">
        <v>83165985.790000007</v>
      </c>
      <c r="N85" s="168">
        <v>0</v>
      </c>
      <c r="O85" s="169">
        <v>0</v>
      </c>
      <c r="P85" s="202">
        <v>2700</v>
      </c>
      <c r="Q85" s="203">
        <v>58334953.399999999</v>
      </c>
      <c r="R85" s="202">
        <v>1810</v>
      </c>
      <c r="S85" s="203">
        <v>28130262.219999999</v>
      </c>
      <c r="T85" s="202">
        <v>4448</v>
      </c>
      <c r="U85" s="203">
        <v>85071980.609999999</v>
      </c>
      <c r="V85" s="202">
        <v>62</v>
      </c>
      <c r="W85" s="203">
        <v>1393235.01</v>
      </c>
    </row>
    <row r="86" spans="1:23" x14ac:dyDescent="0.3">
      <c r="B86" s="91" t="s">
        <v>708</v>
      </c>
      <c r="C86" s="567" t="s">
        <v>2</v>
      </c>
      <c r="D86" s="349"/>
      <c r="E86" s="91" t="s">
        <v>814</v>
      </c>
      <c r="F86" s="180">
        <v>3031</v>
      </c>
      <c r="G86" s="183">
        <v>1.4295079493092999E-2</v>
      </c>
      <c r="H86" s="182">
        <v>35745102.170000002</v>
      </c>
      <c r="I86" s="183">
        <v>9.1062100609511799E-3</v>
      </c>
      <c r="J86" s="168">
        <v>805</v>
      </c>
      <c r="K86" s="169">
        <v>4368627.83</v>
      </c>
      <c r="L86" s="168">
        <v>2223</v>
      </c>
      <c r="M86" s="169">
        <v>31338055.149999999</v>
      </c>
      <c r="N86" s="168">
        <v>3</v>
      </c>
      <c r="O86" s="169">
        <v>38419.19</v>
      </c>
      <c r="P86" s="202">
        <v>1134</v>
      </c>
      <c r="Q86" s="203">
        <v>18848033.940000001</v>
      </c>
      <c r="R86" s="202">
        <v>1897</v>
      </c>
      <c r="S86" s="203">
        <v>16897068.23</v>
      </c>
      <c r="T86" s="202">
        <v>2946</v>
      </c>
      <c r="U86" s="203">
        <v>34651436.259999998</v>
      </c>
      <c r="V86" s="202">
        <v>85</v>
      </c>
      <c r="W86" s="203">
        <v>1093665.9099999999</v>
      </c>
    </row>
    <row r="87" spans="1:23" x14ac:dyDescent="0.3">
      <c r="B87" s="165" t="s">
        <v>708</v>
      </c>
      <c r="C87" s="561" t="s">
        <v>2</v>
      </c>
      <c r="D87" s="349"/>
      <c r="E87" s="165" t="s">
        <v>815</v>
      </c>
      <c r="F87" s="178">
        <v>27</v>
      </c>
      <c r="G87" s="40">
        <v>1.2733987011333199E-4</v>
      </c>
      <c r="H87" s="41">
        <v>84866.95</v>
      </c>
      <c r="I87" s="40">
        <v>2.16202004475133E-5</v>
      </c>
      <c r="J87" s="168">
        <v>21</v>
      </c>
      <c r="K87" s="169">
        <v>44652.49</v>
      </c>
      <c r="L87" s="168">
        <v>6</v>
      </c>
      <c r="M87" s="169">
        <v>40214.46</v>
      </c>
      <c r="N87" s="168">
        <v>0</v>
      </c>
      <c r="O87" s="169">
        <v>0</v>
      </c>
      <c r="P87" s="202">
        <v>0</v>
      </c>
      <c r="Q87" s="203">
        <v>0</v>
      </c>
      <c r="R87" s="202">
        <v>27</v>
      </c>
      <c r="S87" s="203">
        <v>84866.95</v>
      </c>
      <c r="T87" s="202">
        <v>27</v>
      </c>
      <c r="U87" s="203">
        <v>84866.95</v>
      </c>
      <c r="V87" s="202">
        <v>0</v>
      </c>
      <c r="W87" s="203">
        <v>0</v>
      </c>
    </row>
    <row r="88" spans="1:23" x14ac:dyDescent="0.3">
      <c r="B88" s="91" t="s">
        <v>708</v>
      </c>
      <c r="C88" s="567" t="s">
        <v>2</v>
      </c>
      <c r="D88" s="349"/>
      <c r="E88" s="91" t="s">
        <v>816</v>
      </c>
      <c r="F88" s="180">
        <v>102</v>
      </c>
      <c r="G88" s="183">
        <v>4.81061731539256E-4</v>
      </c>
      <c r="H88" s="182">
        <v>477372.76</v>
      </c>
      <c r="I88" s="183">
        <v>1.2161265085386799E-4</v>
      </c>
      <c r="J88" s="168">
        <v>39</v>
      </c>
      <c r="K88" s="169">
        <v>104558.64</v>
      </c>
      <c r="L88" s="168">
        <v>63</v>
      </c>
      <c r="M88" s="169">
        <v>372814.12</v>
      </c>
      <c r="N88" s="168">
        <v>0</v>
      </c>
      <c r="O88" s="169">
        <v>0</v>
      </c>
      <c r="P88" s="202">
        <v>0</v>
      </c>
      <c r="Q88" s="203">
        <v>0</v>
      </c>
      <c r="R88" s="202">
        <v>102</v>
      </c>
      <c r="S88" s="203">
        <v>477372.76</v>
      </c>
      <c r="T88" s="202">
        <v>102</v>
      </c>
      <c r="U88" s="203">
        <v>477372.76</v>
      </c>
      <c r="V88" s="202">
        <v>0</v>
      </c>
      <c r="W88" s="203">
        <v>0</v>
      </c>
    </row>
    <row r="89" spans="1:23" x14ac:dyDescent="0.3">
      <c r="B89" s="165" t="s">
        <v>708</v>
      </c>
      <c r="C89" s="561" t="s">
        <v>2</v>
      </c>
      <c r="D89" s="349"/>
      <c r="E89" s="165" t="s">
        <v>817</v>
      </c>
      <c r="F89" s="178">
        <v>982</v>
      </c>
      <c r="G89" s="40">
        <v>4.6313982389367602E-3</v>
      </c>
      <c r="H89" s="41">
        <v>11200636.98</v>
      </c>
      <c r="I89" s="40">
        <v>2.8534077947590798E-3</v>
      </c>
      <c r="J89" s="168">
        <v>108</v>
      </c>
      <c r="K89" s="169">
        <v>531401.59</v>
      </c>
      <c r="L89" s="168">
        <v>873</v>
      </c>
      <c r="M89" s="169">
        <v>10660040.68</v>
      </c>
      <c r="N89" s="168">
        <v>1</v>
      </c>
      <c r="O89" s="169">
        <v>9194.7099999999991</v>
      </c>
      <c r="P89" s="202">
        <v>538</v>
      </c>
      <c r="Q89" s="203">
        <v>6890737.3700000001</v>
      </c>
      <c r="R89" s="202">
        <v>444</v>
      </c>
      <c r="S89" s="203">
        <v>4309899.6100000003</v>
      </c>
      <c r="T89" s="202">
        <v>974</v>
      </c>
      <c r="U89" s="203">
        <v>11106772.91</v>
      </c>
      <c r="V89" s="202">
        <v>8</v>
      </c>
      <c r="W89" s="203">
        <v>93864.07</v>
      </c>
    </row>
    <row r="90" spans="1:23" x14ac:dyDescent="0.3">
      <c r="B90" s="91" t="s">
        <v>708</v>
      </c>
      <c r="C90" s="567" t="s">
        <v>2</v>
      </c>
      <c r="D90" s="349"/>
      <c r="E90" s="91" t="s">
        <v>818</v>
      </c>
      <c r="F90" s="180">
        <v>1033</v>
      </c>
      <c r="G90" s="183">
        <v>4.8719291047063899E-3</v>
      </c>
      <c r="H90" s="182">
        <v>13706234.73</v>
      </c>
      <c r="I90" s="183">
        <v>3.4917190053756798E-3</v>
      </c>
      <c r="J90" s="168">
        <v>343</v>
      </c>
      <c r="K90" s="169">
        <v>2751034.25</v>
      </c>
      <c r="L90" s="168">
        <v>690</v>
      </c>
      <c r="M90" s="169">
        <v>10955200.48</v>
      </c>
      <c r="N90" s="168">
        <v>0</v>
      </c>
      <c r="O90" s="169">
        <v>0</v>
      </c>
      <c r="P90" s="202">
        <v>312</v>
      </c>
      <c r="Q90" s="203">
        <v>5695318.2000000002</v>
      </c>
      <c r="R90" s="202">
        <v>721</v>
      </c>
      <c r="S90" s="203">
        <v>8010916.5300000003</v>
      </c>
      <c r="T90" s="202">
        <v>1000</v>
      </c>
      <c r="U90" s="203">
        <v>13202844.390000001</v>
      </c>
      <c r="V90" s="202">
        <v>33</v>
      </c>
      <c r="W90" s="203">
        <v>503390.34</v>
      </c>
    </row>
    <row r="91" spans="1:23" x14ac:dyDescent="0.3">
      <c r="B91" s="165" t="s">
        <v>708</v>
      </c>
      <c r="C91" s="561" t="s">
        <v>2</v>
      </c>
      <c r="D91" s="349"/>
      <c r="E91" s="165" t="s">
        <v>819</v>
      </c>
      <c r="F91" s="178">
        <v>23</v>
      </c>
      <c r="G91" s="40">
        <v>1.08474704170617E-4</v>
      </c>
      <c r="H91" s="41">
        <v>58914.75</v>
      </c>
      <c r="I91" s="40">
        <v>1.50087720168467E-5</v>
      </c>
      <c r="J91" s="168">
        <v>17</v>
      </c>
      <c r="K91" s="169">
        <v>27379.32</v>
      </c>
      <c r="L91" s="168">
        <v>6</v>
      </c>
      <c r="M91" s="169">
        <v>31535.43</v>
      </c>
      <c r="N91" s="168">
        <v>0</v>
      </c>
      <c r="O91" s="169">
        <v>0</v>
      </c>
      <c r="P91" s="202">
        <v>0</v>
      </c>
      <c r="Q91" s="203">
        <v>0</v>
      </c>
      <c r="R91" s="202">
        <v>23</v>
      </c>
      <c r="S91" s="203">
        <v>58914.75</v>
      </c>
      <c r="T91" s="202">
        <v>23</v>
      </c>
      <c r="U91" s="203">
        <v>58914.75</v>
      </c>
      <c r="V91" s="202">
        <v>0</v>
      </c>
      <c r="W91" s="203">
        <v>0</v>
      </c>
    </row>
    <row r="92" spans="1:23" x14ac:dyDescent="0.3">
      <c r="B92" s="91" t="s">
        <v>708</v>
      </c>
      <c r="C92" s="567" t="s">
        <v>2</v>
      </c>
      <c r="D92" s="349"/>
      <c r="E92" s="91" t="s">
        <v>820</v>
      </c>
      <c r="F92" s="180">
        <v>136</v>
      </c>
      <c r="G92" s="183">
        <v>6.4141564205234098E-4</v>
      </c>
      <c r="H92" s="182">
        <v>524128.8</v>
      </c>
      <c r="I92" s="183">
        <v>1.3352394208009799E-4</v>
      </c>
      <c r="J92" s="168">
        <v>87</v>
      </c>
      <c r="K92" s="169">
        <v>199530.45</v>
      </c>
      <c r="L92" s="168">
        <v>49</v>
      </c>
      <c r="M92" s="169">
        <v>324598.34999999998</v>
      </c>
      <c r="N92" s="168">
        <v>0</v>
      </c>
      <c r="O92" s="169">
        <v>0</v>
      </c>
      <c r="P92" s="202">
        <v>0</v>
      </c>
      <c r="Q92" s="203">
        <v>0</v>
      </c>
      <c r="R92" s="202">
        <v>136</v>
      </c>
      <c r="S92" s="203">
        <v>524128.8</v>
      </c>
      <c r="T92" s="202">
        <v>135</v>
      </c>
      <c r="U92" s="203">
        <v>514964.4</v>
      </c>
      <c r="V92" s="202">
        <v>1</v>
      </c>
      <c r="W92" s="203">
        <v>9164.4</v>
      </c>
    </row>
    <row r="93" spans="1:23" x14ac:dyDescent="0.3">
      <c r="A93" s="152" t="s">
        <v>2</v>
      </c>
      <c r="B93" s="173" t="s">
        <v>821</v>
      </c>
      <c r="C93" s="574" t="s">
        <v>2</v>
      </c>
      <c r="D93" s="391"/>
      <c r="E93" s="173" t="s">
        <v>2</v>
      </c>
      <c r="F93" s="184">
        <v>25099</v>
      </c>
      <c r="G93" s="185">
        <v>0.118374199999057</v>
      </c>
      <c r="H93" s="186">
        <v>350109249.08999997</v>
      </c>
      <c r="I93" s="185">
        <v>8.9191754197059603E-2</v>
      </c>
      <c r="J93" s="176">
        <v>3503</v>
      </c>
      <c r="K93" s="177">
        <v>18943174.829999998</v>
      </c>
      <c r="L93" s="176">
        <v>21592</v>
      </c>
      <c r="M93" s="177">
        <v>331118460.36000001</v>
      </c>
      <c r="N93" s="176">
        <v>4</v>
      </c>
      <c r="O93" s="177">
        <v>47613.9</v>
      </c>
      <c r="P93" s="205">
        <v>13501</v>
      </c>
      <c r="Q93" s="206">
        <v>223977014.19</v>
      </c>
      <c r="R93" s="205">
        <v>11598</v>
      </c>
      <c r="S93" s="206">
        <v>126132234.90000001</v>
      </c>
      <c r="T93" s="205">
        <v>24697</v>
      </c>
      <c r="U93" s="206">
        <v>342221360.33999997</v>
      </c>
      <c r="V93" s="205">
        <v>402</v>
      </c>
      <c r="W93" s="206">
        <v>7887888.75</v>
      </c>
    </row>
    <row r="94" spans="1:23" x14ac:dyDescent="0.3">
      <c r="B94" s="165" t="s">
        <v>709</v>
      </c>
      <c r="C94" s="561" t="s">
        <v>2</v>
      </c>
      <c r="D94" s="349"/>
      <c r="E94" s="165" t="s">
        <v>822</v>
      </c>
      <c r="F94" s="178">
        <v>452</v>
      </c>
      <c r="G94" s="40">
        <v>2.1317637515268998E-3</v>
      </c>
      <c r="H94" s="41">
        <v>11039117.84</v>
      </c>
      <c r="I94" s="40">
        <v>2.8122601373622999E-3</v>
      </c>
      <c r="J94" s="168">
        <v>275</v>
      </c>
      <c r="K94" s="169">
        <v>5184953.5199999996</v>
      </c>
      <c r="L94" s="168">
        <v>87</v>
      </c>
      <c r="M94" s="169">
        <v>2896558.64</v>
      </c>
      <c r="N94" s="168">
        <v>90</v>
      </c>
      <c r="O94" s="169">
        <v>2957605.68</v>
      </c>
      <c r="P94" s="202">
        <v>203</v>
      </c>
      <c r="Q94" s="203">
        <v>6874641.9900000002</v>
      </c>
      <c r="R94" s="202">
        <v>249</v>
      </c>
      <c r="S94" s="203">
        <v>4164475.85</v>
      </c>
      <c r="T94" s="202">
        <v>95</v>
      </c>
      <c r="U94" s="203">
        <v>1599707.1</v>
      </c>
      <c r="V94" s="202">
        <v>357</v>
      </c>
      <c r="W94" s="203">
        <v>9439410.7400000002</v>
      </c>
    </row>
    <row r="95" spans="1:23" x14ac:dyDescent="0.3">
      <c r="B95" s="91" t="s">
        <v>709</v>
      </c>
      <c r="C95" s="567" t="s">
        <v>2</v>
      </c>
      <c r="D95" s="349"/>
      <c r="E95" s="91" t="s">
        <v>823</v>
      </c>
      <c r="F95" s="180">
        <v>661</v>
      </c>
      <c r="G95" s="183">
        <v>3.1174686720338101E-3</v>
      </c>
      <c r="H95" s="182">
        <v>11255344.23</v>
      </c>
      <c r="I95" s="183">
        <v>2.8673446890498801E-3</v>
      </c>
      <c r="J95" s="168">
        <v>135</v>
      </c>
      <c r="K95" s="169">
        <v>1333557.6599999999</v>
      </c>
      <c r="L95" s="168">
        <v>526</v>
      </c>
      <c r="M95" s="169">
        <v>9921786.5700000003</v>
      </c>
      <c r="N95" s="168">
        <v>0</v>
      </c>
      <c r="O95" s="169">
        <v>0</v>
      </c>
      <c r="P95" s="202">
        <v>157</v>
      </c>
      <c r="Q95" s="203">
        <v>3279996.38</v>
      </c>
      <c r="R95" s="202">
        <v>504</v>
      </c>
      <c r="S95" s="203">
        <v>7975347.8499999996</v>
      </c>
      <c r="T95" s="202">
        <v>641</v>
      </c>
      <c r="U95" s="203">
        <v>10883394.560000001</v>
      </c>
      <c r="V95" s="202">
        <v>20</v>
      </c>
      <c r="W95" s="203">
        <v>371949.67</v>
      </c>
    </row>
    <row r="96" spans="1:23" x14ac:dyDescent="0.3">
      <c r="B96" s="165" t="s">
        <v>709</v>
      </c>
      <c r="C96" s="561" t="s">
        <v>2</v>
      </c>
      <c r="D96" s="349"/>
      <c r="E96" s="165" t="s">
        <v>824</v>
      </c>
      <c r="F96" s="178">
        <v>55</v>
      </c>
      <c r="G96" s="40">
        <v>2.5939603171234402E-4</v>
      </c>
      <c r="H96" s="41">
        <v>241025.94</v>
      </c>
      <c r="I96" s="40">
        <v>6.1402337845890606E-5</v>
      </c>
      <c r="J96" s="168">
        <v>38</v>
      </c>
      <c r="K96" s="169">
        <v>104806.29</v>
      </c>
      <c r="L96" s="168">
        <v>17</v>
      </c>
      <c r="M96" s="169">
        <v>136219.65</v>
      </c>
      <c r="N96" s="168">
        <v>0</v>
      </c>
      <c r="O96" s="169">
        <v>0</v>
      </c>
      <c r="P96" s="202">
        <v>0</v>
      </c>
      <c r="Q96" s="203">
        <v>0</v>
      </c>
      <c r="R96" s="202">
        <v>55</v>
      </c>
      <c r="S96" s="203">
        <v>241025.94</v>
      </c>
      <c r="T96" s="202">
        <v>55</v>
      </c>
      <c r="U96" s="203">
        <v>241025.94</v>
      </c>
      <c r="V96" s="202">
        <v>0</v>
      </c>
      <c r="W96" s="203">
        <v>0</v>
      </c>
    </row>
    <row r="97" spans="2:23" x14ac:dyDescent="0.3">
      <c r="B97" s="91" t="s">
        <v>709</v>
      </c>
      <c r="C97" s="567" t="s">
        <v>2</v>
      </c>
      <c r="D97" s="349"/>
      <c r="E97" s="91" t="s">
        <v>825</v>
      </c>
      <c r="F97" s="180">
        <v>729</v>
      </c>
      <c r="G97" s="183">
        <v>3.4381764930599798E-3</v>
      </c>
      <c r="H97" s="182">
        <v>8044236.6299999999</v>
      </c>
      <c r="I97" s="183">
        <v>2.0493019766567402E-3</v>
      </c>
      <c r="J97" s="168">
        <v>484</v>
      </c>
      <c r="K97" s="169">
        <v>4146421.16</v>
      </c>
      <c r="L97" s="168">
        <v>90</v>
      </c>
      <c r="M97" s="169">
        <v>1439694.08</v>
      </c>
      <c r="N97" s="168">
        <v>155</v>
      </c>
      <c r="O97" s="169">
        <v>2458121.39</v>
      </c>
      <c r="P97" s="202">
        <v>305</v>
      </c>
      <c r="Q97" s="203">
        <v>4086293.31</v>
      </c>
      <c r="R97" s="202">
        <v>424</v>
      </c>
      <c r="S97" s="203">
        <v>3957943.32</v>
      </c>
      <c r="T97" s="202">
        <v>208</v>
      </c>
      <c r="U97" s="203">
        <v>1966321.8</v>
      </c>
      <c r="V97" s="202">
        <v>521</v>
      </c>
      <c r="W97" s="203">
        <v>6077914.8300000001</v>
      </c>
    </row>
    <row r="98" spans="2:23" x14ac:dyDescent="0.3">
      <c r="B98" s="165" t="s">
        <v>709</v>
      </c>
      <c r="C98" s="561" t="s">
        <v>2</v>
      </c>
      <c r="D98" s="349"/>
      <c r="E98" s="165" t="s">
        <v>826</v>
      </c>
      <c r="F98" s="178">
        <v>3</v>
      </c>
      <c r="G98" s="40">
        <v>1.4148874457036899E-5</v>
      </c>
      <c r="H98" s="41">
        <v>27970.43</v>
      </c>
      <c r="I98" s="40">
        <v>7.1255807261028999E-6</v>
      </c>
      <c r="J98" s="168">
        <v>2</v>
      </c>
      <c r="K98" s="169">
        <v>5126.78</v>
      </c>
      <c r="L98" s="168">
        <v>1</v>
      </c>
      <c r="M98" s="169">
        <v>22843.65</v>
      </c>
      <c r="N98" s="168">
        <v>0</v>
      </c>
      <c r="O98" s="169">
        <v>0</v>
      </c>
      <c r="P98" s="202">
        <v>1</v>
      </c>
      <c r="Q98" s="203">
        <v>22843.65</v>
      </c>
      <c r="R98" s="202">
        <v>2</v>
      </c>
      <c r="S98" s="203">
        <v>5126.78</v>
      </c>
      <c r="T98" s="202">
        <v>2</v>
      </c>
      <c r="U98" s="203">
        <v>22843.65</v>
      </c>
      <c r="V98" s="202">
        <v>1</v>
      </c>
      <c r="W98" s="203">
        <v>5126.78</v>
      </c>
    </row>
    <row r="99" spans="2:23" x14ac:dyDescent="0.3">
      <c r="B99" s="91" t="s">
        <v>709</v>
      </c>
      <c r="C99" s="567" t="s">
        <v>2</v>
      </c>
      <c r="D99" s="349"/>
      <c r="E99" s="91" t="s">
        <v>827</v>
      </c>
      <c r="F99" s="180">
        <v>11</v>
      </c>
      <c r="G99" s="183">
        <v>5.1879206342468803E-5</v>
      </c>
      <c r="H99" s="182">
        <v>230157.98</v>
      </c>
      <c r="I99" s="183">
        <v>5.8633680863925799E-5</v>
      </c>
      <c r="J99" s="168">
        <v>4</v>
      </c>
      <c r="K99" s="169">
        <v>52739.5</v>
      </c>
      <c r="L99" s="168">
        <v>7</v>
      </c>
      <c r="M99" s="169">
        <v>177418.48</v>
      </c>
      <c r="N99" s="168">
        <v>0</v>
      </c>
      <c r="O99" s="169">
        <v>0</v>
      </c>
      <c r="P99" s="202">
        <v>6</v>
      </c>
      <c r="Q99" s="203">
        <v>135049.5</v>
      </c>
      <c r="R99" s="202">
        <v>5</v>
      </c>
      <c r="S99" s="203">
        <v>95108.479999999996</v>
      </c>
      <c r="T99" s="202">
        <v>8</v>
      </c>
      <c r="U99" s="203">
        <v>172796.4</v>
      </c>
      <c r="V99" s="202">
        <v>3</v>
      </c>
      <c r="W99" s="203">
        <v>57361.58</v>
      </c>
    </row>
    <row r="100" spans="2:23" x14ac:dyDescent="0.3">
      <c r="B100" s="165" t="s">
        <v>709</v>
      </c>
      <c r="C100" s="561" t="s">
        <v>2</v>
      </c>
      <c r="D100" s="349"/>
      <c r="E100" s="165" t="s">
        <v>828</v>
      </c>
      <c r="F100" s="178">
        <v>1</v>
      </c>
      <c r="G100" s="40">
        <v>4.7162914856789803E-6</v>
      </c>
      <c r="H100" s="41">
        <v>10517.24</v>
      </c>
      <c r="I100" s="40">
        <v>2.6793096364910501E-6</v>
      </c>
      <c r="J100" s="168">
        <v>1</v>
      </c>
      <c r="K100" s="169">
        <v>10517.24</v>
      </c>
      <c r="L100" s="168">
        <v>0</v>
      </c>
      <c r="M100" s="169">
        <v>0</v>
      </c>
      <c r="N100" s="168">
        <v>0</v>
      </c>
      <c r="O100" s="169">
        <v>0</v>
      </c>
      <c r="P100" s="202">
        <v>0</v>
      </c>
      <c r="Q100" s="203">
        <v>0</v>
      </c>
      <c r="R100" s="202">
        <v>1</v>
      </c>
      <c r="S100" s="203">
        <v>10517.24</v>
      </c>
      <c r="T100" s="202">
        <v>0</v>
      </c>
      <c r="U100" s="203">
        <v>0</v>
      </c>
      <c r="V100" s="202">
        <v>1</v>
      </c>
      <c r="W100" s="203">
        <v>10517.24</v>
      </c>
    </row>
    <row r="101" spans="2:23" x14ac:dyDescent="0.3">
      <c r="B101" s="91" t="s">
        <v>709</v>
      </c>
      <c r="C101" s="567" t="s">
        <v>2</v>
      </c>
      <c r="D101" s="349"/>
      <c r="E101" s="91" t="s">
        <v>829</v>
      </c>
      <c r="F101" s="180">
        <v>292</v>
      </c>
      <c r="G101" s="183">
        <v>1.3771571138182601E-3</v>
      </c>
      <c r="H101" s="182">
        <v>3830246.29</v>
      </c>
      <c r="I101" s="183">
        <v>9.7577081011093205E-4</v>
      </c>
      <c r="J101" s="168">
        <v>181</v>
      </c>
      <c r="K101" s="169">
        <v>1857700.67</v>
      </c>
      <c r="L101" s="168">
        <v>52</v>
      </c>
      <c r="M101" s="169">
        <v>940702.14</v>
      </c>
      <c r="N101" s="168">
        <v>59</v>
      </c>
      <c r="O101" s="169">
        <v>1031843.48</v>
      </c>
      <c r="P101" s="202">
        <v>128</v>
      </c>
      <c r="Q101" s="203">
        <v>1955968.13</v>
      </c>
      <c r="R101" s="202">
        <v>164</v>
      </c>
      <c r="S101" s="203">
        <v>1874278.16</v>
      </c>
      <c r="T101" s="202">
        <v>89</v>
      </c>
      <c r="U101" s="203">
        <v>1157590.57</v>
      </c>
      <c r="V101" s="202">
        <v>203</v>
      </c>
      <c r="W101" s="203">
        <v>2672655.7200000002</v>
      </c>
    </row>
    <row r="102" spans="2:23" x14ac:dyDescent="0.3">
      <c r="B102" s="165" t="s">
        <v>709</v>
      </c>
      <c r="C102" s="561" t="s">
        <v>2</v>
      </c>
      <c r="D102" s="349"/>
      <c r="E102" s="165" t="s">
        <v>830</v>
      </c>
      <c r="F102" s="178">
        <v>31</v>
      </c>
      <c r="G102" s="40">
        <v>1.4620503605604801E-4</v>
      </c>
      <c r="H102" s="41">
        <v>180001.45</v>
      </c>
      <c r="I102" s="40">
        <v>4.5856100989172302E-5</v>
      </c>
      <c r="J102" s="168">
        <v>26</v>
      </c>
      <c r="K102" s="169">
        <v>141777.78</v>
      </c>
      <c r="L102" s="168">
        <v>5</v>
      </c>
      <c r="M102" s="169">
        <v>38223.67</v>
      </c>
      <c r="N102" s="168">
        <v>0</v>
      </c>
      <c r="O102" s="169">
        <v>0</v>
      </c>
      <c r="P102" s="202">
        <v>0</v>
      </c>
      <c r="Q102" s="203">
        <v>0</v>
      </c>
      <c r="R102" s="202">
        <v>31</v>
      </c>
      <c r="S102" s="203">
        <v>180001.45</v>
      </c>
      <c r="T102" s="202">
        <v>25</v>
      </c>
      <c r="U102" s="203">
        <v>134298.18</v>
      </c>
      <c r="V102" s="202">
        <v>6</v>
      </c>
      <c r="W102" s="203">
        <v>45703.27</v>
      </c>
    </row>
    <row r="103" spans="2:23" x14ac:dyDescent="0.3">
      <c r="B103" s="91" t="s">
        <v>709</v>
      </c>
      <c r="C103" s="567" t="s">
        <v>2</v>
      </c>
      <c r="D103" s="349"/>
      <c r="E103" s="91" t="s">
        <v>831</v>
      </c>
      <c r="F103" s="180">
        <v>2</v>
      </c>
      <c r="G103" s="183">
        <v>9.4325829713579606E-6</v>
      </c>
      <c r="H103" s="182">
        <v>6167.28</v>
      </c>
      <c r="I103" s="183">
        <v>1.57113964642231E-6</v>
      </c>
      <c r="J103" s="168">
        <v>2</v>
      </c>
      <c r="K103" s="169">
        <v>6167.28</v>
      </c>
      <c r="L103" s="168">
        <v>0</v>
      </c>
      <c r="M103" s="169">
        <v>0</v>
      </c>
      <c r="N103" s="168">
        <v>0</v>
      </c>
      <c r="O103" s="169">
        <v>0</v>
      </c>
      <c r="P103" s="202">
        <v>0</v>
      </c>
      <c r="Q103" s="203">
        <v>0</v>
      </c>
      <c r="R103" s="202">
        <v>2</v>
      </c>
      <c r="S103" s="203">
        <v>6167.28</v>
      </c>
      <c r="T103" s="202">
        <v>2</v>
      </c>
      <c r="U103" s="203">
        <v>6167.28</v>
      </c>
      <c r="V103" s="202">
        <v>0</v>
      </c>
      <c r="W103" s="203">
        <v>0</v>
      </c>
    </row>
    <row r="104" spans="2:23" x14ac:dyDescent="0.3">
      <c r="B104" s="165" t="s">
        <v>709</v>
      </c>
      <c r="C104" s="561" t="s">
        <v>2</v>
      </c>
      <c r="D104" s="349"/>
      <c r="E104" s="165" t="s">
        <v>832</v>
      </c>
      <c r="F104" s="178">
        <v>496</v>
      </c>
      <c r="G104" s="40">
        <v>2.3392805768967699E-3</v>
      </c>
      <c r="H104" s="41">
        <v>15498140.91</v>
      </c>
      <c r="I104" s="40">
        <v>3.9482143877917798E-3</v>
      </c>
      <c r="J104" s="168">
        <v>207</v>
      </c>
      <c r="K104" s="169">
        <v>4179686.65</v>
      </c>
      <c r="L104" s="168">
        <v>280</v>
      </c>
      <c r="M104" s="169">
        <v>10974192.52</v>
      </c>
      <c r="N104" s="168">
        <v>9</v>
      </c>
      <c r="O104" s="169">
        <v>344261.74</v>
      </c>
      <c r="P104" s="202">
        <v>425</v>
      </c>
      <c r="Q104" s="203">
        <v>13956357.460000001</v>
      </c>
      <c r="R104" s="202">
        <v>71</v>
      </c>
      <c r="S104" s="203">
        <v>1541783.45</v>
      </c>
      <c r="T104" s="202">
        <v>451</v>
      </c>
      <c r="U104" s="203">
        <v>14065746.01</v>
      </c>
      <c r="V104" s="202">
        <v>45</v>
      </c>
      <c r="W104" s="203">
        <v>1432394.9</v>
      </c>
    </row>
    <row r="105" spans="2:23" x14ac:dyDescent="0.3">
      <c r="B105" s="91" t="s">
        <v>709</v>
      </c>
      <c r="C105" s="567" t="s">
        <v>2</v>
      </c>
      <c r="D105" s="349"/>
      <c r="E105" s="91" t="s">
        <v>833</v>
      </c>
      <c r="F105" s="180">
        <v>123</v>
      </c>
      <c r="G105" s="183">
        <v>5.80103852738515E-4</v>
      </c>
      <c r="H105" s="182">
        <v>2538207.27</v>
      </c>
      <c r="I105" s="183">
        <v>6.4661861837541496E-4</v>
      </c>
      <c r="J105" s="168">
        <v>46</v>
      </c>
      <c r="K105" s="169">
        <v>526302</v>
      </c>
      <c r="L105" s="168">
        <v>60</v>
      </c>
      <c r="M105" s="169">
        <v>1527176.83</v>
      </c>
      <c r="N105" s="168">
        <v>17</v>
      </c>
      <c r="O105" s="169">
        <v>484728.44</v>
      </c>
      <c r="P105" s="202">
        <v>36</v>
      </c>
      <c r="Q105" s="203">
        <v>959204.11</v>
      </c>
      <c r="R105" s="202">
        <v>87</v>
      </c>
      <c r="S105" s="203">
        <v>1579003.16</v>
      </c>
      <c r="T105" s="202">
        <v>105</v>
      </c>
      <c r="U105" s="203">
        <v>2233396.77</v>
      </c>
      <c r="V105" s="202">
        <v>18</v>
      </c>
      <c r="W105" s="203">
        <v>304810.5</v>
      </c>
    </row>
    <row r="106" spans="2:23" x14ac:dyDescent="0.3">
      <c r="B106" s="165" t="s">
        <v>709</v>
      </c>
      <c r="C106" s="561" t="s">
        <v>2</v>
      </c>
      <c r="D106" s="349"/>
      <c r="E106" s="165" t="s">
        <v>834</v>
      </c>
      <c r="F106" s="178">
        <v>26</v>
      </c>
      <c r="G106" s="40">
        <v>1.2262357862765399E-4</v>
      </c>
      <c r="H106" s="41">
        <v>73861.58</v>
      </c>
      <c r="I106" s="40">
        <v>1.8816537709556399E-5</v>
      </c>
      <c r="J106" s="168">
        <v>18</v>
      </c>
      <c r="K106" s="169">
        <v>42890.97</v>
      </c>
      <c r="L106" s="168">
        <v>8</v>
      </c>
      <c r="M106" s="169">
        <v>30970.61</v>
      </c>
      <c r="N106" s="168">
        <v>0</v>
      </c>
      <c r="O106" s="169">
        <v>0</v>
      </c>
      <c r="P106" s="202">
        <v>0</v>
      </c>
      <c r="Q106" s="203">
        <v>0</v>
      </c>
      <c r="R106" s="202">
        <v>26</v>
      </c>
      <c r="S106" s="203">
        <v>73861.58</v>
      </c>
      <c r="T106" s="202">
        <v>26</v>
      </c>
      <c r="U106" s="203">
        <v>73861.58</v>
      </c>
      <c r="V106" s="202">
        <v>0</v>
      </c>
      <c r="W106" s="203">
        <v>0</v>
      </c>
    </row>
    <row r="107" spans="2:23" x14ac:dyDescent="0.3">
      <c r="B107" s="91" t="s">
        <v>709</v>
      </c>
      <c r="C107" s="567" t="s">
        <v>2</v>
      </c>
      <c r="D107" s="349"/>
      <c r="E107" s="91" t="s">
        <v>835</v>
      </c>
      <c r="F107" s="180">
        <v>1407</v>
      </c>
      <c r="G107" s="183">
        <v>6.63582212035033E-3</v>
      </c>
      <c r="H107" s="182">
        <v>23553313.100000001</v>
      </c>
      <c r="I107" s="183">
        <v>6.0003022428052402E-3</v>
      </c>
      <c r="J107" s="168">
        <v>996</v>
      </c>
      <c r="K107" s="169">
        <v>14393133.949999999</v>
      </c>
      <c r="L107" s="168">
        <v>8</v>
      </c>
      <c r="M107" s="169">
        <v>188722.73</v>
      </c>
      <c r="N107" s="168">
        <v>403</v>
      </c>
      <c r="O107" s="169">
        <v>8971456.4199999999</v>
      </c>
      <c r="P107" s="202">
        <v>712</v>
      </c>
      <c r="Q107" s="203">
        <v>12227998.58</v>
      </c>
      <c r="R107" s="202">
        <v>695</v>
      </c>
      <c r="S107" s="203">
        <v>11325314.52</v>
      </c>
      <c r="T107" s="202">
        <v>209</v>
      </c>
      <c r="U107" s="203">
        <v>3010281.32</v>
      </c>
      <c r="V107" s="202">
        <v>1198</v>
      </c>
      <c r="W107" s="203">
        <v>20543031.780000001</v>
      </c>
    </row>
    <row r="108" spans="2:23" x14ac:dyDescent="0.3">
      <c r="B108" s="165" t="s">
        <v>709</v>
      </c>
      <c r="C108" s="561" t="s">
        <v>2</v>
      </c>
      <c r="D108" s="349"/>
      <c r="E108" s="165" t="s">
        <v>836</v>
      </c>
      <c r="F108" s="178">
        <v>14186</v>
      </c>
      <c r="G108" s="40">
        <v>6.6905311015842003E-2</v>
      </c>
      <c r="H108" s="41">
        <v>197197443.5</v>
      </c>
      <c r="I108" s="40">
        <v>5.0236850225054301E-2</v>
      </c>
      <c r="J108" s="168">
        <v>2426</v>
      </c>
      <c r="K108" s="169">
        <v>15727689.59</v>
      </c>
      <c r="L108" s="168">
        <v>11759</v>
      </c>
      <c r="M108" s="169">
        <v>181461772.96000001</v>
      </c>
      <c r="N108" s="168">
        <v>1</v>
      </c>
      <c r="O108" s="169">
        <v>7980.95</v>
      </c>
      <c r="P108" s="202">
        <v>5793</v>
      </c>
      <c r="Q108" s="203">
        <v>99800806.469999999</v>
      </c>
      <c r="R108" s="202">
        <v>8393</v>
      </c>
      <c r="S108" s="203">
        <v>97396637.030000001</v>
      </c>
      <c r="T108" s="202">
        <v>13995</v>
      </c>
      <c r="U108" s="203">
        <v>193936518.88999999</v>
      </c>
      <c r="V108" s="202">
        <v>191</v>
      </c>
      <c r="W108" s="203">
        <v>3260924.61</v>
      </c>
    </row>
    <row r="109" spans="2:23" x14ac:dyDescent="0.3">
      <c r="B109" s="91" t="s">
        <v>709</v>
      </c>
      <c r="C109" s="567" t="s">
        <v>2</v>
      </c>
      <c r="D109" s="349"/>
      <c r="E109" s="91" t="s">
        <v>837</v>
      </c>
      <c r="F109" s="180">
        <v>5</v>
      </c>
      <c r="G109" s="183">
        <v>2.3581457428394899E-5</v>
      </c>
      <c r="H109" s="182">
        <v>54323.58</v>
      </c>
      <c r="I109" s="183">
        <v>1.3839152798899001E-5</v>
      </c>
      <c r="J109" s="168">
        <v>1</v>
      </c>
      <c r="K109" s="169">
        <v>3351.53</v>
      </c>
      <c r="L109" s="168">
        <v>4</v>
      </c>
      <c r="M109" s="169">
        <v>50972.05</v>
      </c>
      <c r="N109" s="168">
        <v>0</v>
      </c>
      <c r="O109" s="169">
        <v>0</v>
      </c>
      <c r="P109" s="202">
        <v>2</v>
      </c>
      <c r="Q109" s="203">
        <v>24248.63</v>
      </c>
      <c r="R109" s="202">
        <v>3</v>
      </c>
      <c r="S109" s="203">
        <v>30074.95</v>
      </c>
      <c r="T109" s="202">
        <v>5</v>
      </c>
      <c r="U109" s="203">
        <v>54323.58</v>
      </c>
      <c r="V109" s="202">
        <v>0</v>
      </c>
      <c r="W109" s="203">
        <v>0</v>
      </c>
    </row>
    <row r="110" spans="2:23" x14ac:dyDescent="0.3">
      <c r="B110" s="165" t="s">
        <v>709</v>
      </c>
      <c r="C110" s="561" t="s">
        <v>2</v>
      </c>
      <c r="D110" s="349"/>
      <c r="E110" s="165" t="s">
        <v>838</v>
      </c>
      <c r="F110" s="178">
        <v>110</v>
      </c>
      <c r="G110" s="40">
        <v>5.1879206342468804E-4</v>
      </c>
      <c r="H110" s="41">
        <v>652381.39</v>
      </c>
      <c r="I110" s="40">
        <v>1.66196810655117E-4</v>
      </c>
      <c r="J110" s="168">
        <v>49</v>
      </c>
      <c r="K110" s="169">
        <v>167163.97</v>
      </c>
      <c r="L110" s="168">
        <v>61</v>
      </c>
      <c r="M110" s="169">
        <v>485217.42</v>
      </c>
      <c r="N110" s="168">
        <v>0</v>
      </c>
      <c r="O110" s="169">
        <v>0</v>
      </c>
      <c r="P110" s="202">
        <v>9</v>
      </c>
      <c r="Q110" s="203">
        <v>48544.34</v>
      </c>
      <c r="R110" s="202">
        <v>101</v>
      </c>
      <c r="S110" s="203">
        <v>603837.05000000005</v>
      </c>
      <c r="T110" s="202">
        <v>108</v>
      </c>
      <c r="U110" s="203">
        <v>624702.17000000004</v>
      </c>
      <c r="V110" s="202">
        <v>2</v>
      </c>
      <c r="W110" s="203">
        <v>27679.22</v>
      </c>
    </row>
    <row r="111" spans="2:23" x14ac:dyDescent="0.3">
      <c r="B111" s="91" t="s">
        <v>709</v>
      </c>
      <c r="C111" s="567" t="s">
        <v>2</v>
      </c>
      <c r="D111" s="349"/>
      <c r="E111" s="91" t="s">
        <v>839</v>
      </c>
      <c r="F111" s="180">
        <v>30</v>
      </c>
      <c r="G111" s="183">
        <v>1.4148874457036901E-4</v>
      </c>
      <c r="H111" s="182">
        <v>1036479.13</v>
      </c>
      <c r="I111" s="183">
        <v>2.64047271055036E-4</v>
      </c>
      <c r="J111" s="168">
        <v>15</v>
      </c>
      <c r="K111" s="169">
        <v>407312.52</v>
      </c>
      <c r="L111" s="168">
        <v>13</v>
      </c>
      <c r="M111" s="169">
        <v>537116.65</v>
      </c>
      <c r="N111" s="168">
        <v>2</v>
      </c>
      <c r="O111" s="169">
        <v>92049.96</v>
      </c>
      <c r="P111" s="202">
        <v>20</v>
      </c>
      <c r="Q111" s="203">
        <v>638279.36</v>
      </c>
      <c r="R111" s="202">
        <v>10</v>
      </c>
      <c r="S111" s="203">
        <v>398199.77</v>
      </c>
      <c r="T111" s="202">
        <v>24</v>
      </c>
      <c r="U111" s="203">
        <v>835451.44</v>
      </c>
      <c r="V111" s="202">
        <v>6</v>
      </c>
      <c r="W111" s="203">
        <v>201027.69</v>
      </c>
    </row>
    <row r="112" spans="2:23" x14ac:dyDescent="0.3">
      <c r="B112" s="165" t="s">
        <v>709</v>
      </c>
      <c r="C112" s="561" t="s">
        <v>2</v>
      </c>
      <c r="D112" s="349"/>
      <c r="E112" s="165" t="s">
        <v>840</v>
      </c>
      <c r="F112" s="178">
        <v>100</v>
      </c>
      <c r="G112" s="40">
        <v>4.7162914856789799E-4</v>
      </c>
      <c r="H112" s="41">
        <v>3021671.01</v>
      </c>
      <c r="I112" s="40">
        <v>7.6978297114058895E-4</v>
      </c>
      <c r="J112" s="168">
        <v>41</v>
      </c>
      <c r="K112" s="169">
        <v>966169.74</v>
      </c>
      <c r="L112" s="168">
        <v>32</v>
      </c>
      <c r="M112" s="169">
        <v>1129231.6000000001</v>
      </c>
      <c r="N112" s="168">
        <v>27</v>
      </c>
      <c r="O112" s="169">
        <v>926269.67</v>
      </c>
      <c r="P112" s="202">
        <v>92</v>
      </c>
      <c r="Q112" s="203">
        <v>2828724.47</v>
      </c>
      <c r="R112" s="202">
        <v>8</v>
      </c>
      <c r="S112" s="203">
        <v>192946.54</v>
      </c>
      <c r="T112" s="202">
        <v>19</v>
      </c>
      <c r="U112" s="203">
        <v>557827.43999999994</v>
      </c>
      <c r="V112" s="202">
        <v>81</v>
      </c>
      <c r="W112" s="203">
        <v>2463843.5699999998</v>
      </c>
    </row>
    <row r="113" spans="2:23" x14ac:dyDescent="0.3">
      <c r="B113" s="91" t="s">
        <v>709</v>
      </c>
      <c r="C113" s="567" t="s">
        <v>2</v>
      </c>
      <c r="D113" s="349"/>
      <c r="E113" s="91" t="s">
        <v>841</v>
      </c>
      <c r="F113" s="180">
        <v>2724</v>
      </c>
      <c r="G113" s="183">
        <v>1.28471780069895E-2</v>
      </c>
      <c r="H113" s="182">
        <v>52678824.859999999</v>
      </c>
      <c r="I113" s="183">
        <v>1.3420144742006699E-2</v>
      </c>
      <c r="J113" s="168">
        <v>59</v>
      </c>
      <c r="K113" s="169">
        <v>685518.75</v>
      </c>
      <c r="L113" s="168">
        <v>2665</v>
      </c>
      <c r="M113" s="169">
        <v>51993306.109999999</v>
      </c>
      <c r="N113" s="168">
        <v>0</v>
      </c>
      <c r="O113" s="169">
        <v>0</v>
      </c>
      <c r="P113" s="202">
        <v>2010</v>
      </c>
      <c r="Q113" s="203">
        <v>38582377.520000003</v>
      </c>
      <c r="R113" s="202">
        <v>714</v>
      </c>
      <c r="S113" s="203">
        <v>14096447.34</v>
      </c>
      <c r="T113" s="202">
        <v>2494</v>
      </c>
      <c r="U113" s="203">
        <v>47966553.439999998</v>
      </c>
      <c r="V113" s="202">
        <v>230</v>
      </c>
      <c r="W113" s="203">
        <v>4712271.42</v>
      </c>
    </row>
    <row r="114" spans="2:23" x14ac:dyDescent="0.3">
      <c r="B114" s="165" t="s">
        <v>709</v>
      </c>
      <c r="C114" s="561" t="s">
        <v>2</v>
      </c>
      <c r="D114" s="349"/>
      <c r="E114" s="165" t="s">
        <v>842</v>
      </c>
      <c r="F114" s="178">
        <v>1168</v>
      </c>
      <c r="G114" s="40">
        <v>5.50862845527305E-3</v>
      </c>
      <c r="H114" s="41">
        <v>29801348.079999998</v>
      </c>
      <c r="I114" s="40">
        <v>7.5920145486047799E-3</v>
      </c>
      <c r="J114" s="168">
        <v>48</v>
      </c>
      <c r="K114" s="169">
        <v>834558.08</v>
      </c>
      <c r="L114" s="168">
        <v>1120</v>
      </c>
      <c r="M114" s="169">
        <v>28966790</v>
      </c>
      <c r="N114" s="168">
        <v>0</v>
      </c>
      <c r="O114" s="169">
        <v>0</v>
      </c>
      <c r="P114" s="202">
        <v>855</v>
      </c>
      <c r="Q114" s="203">
        <v>21544043.010000002</v>
      </c>
      <c r="R114" s="202">
        <v>313</v>
      </c>
      <c r="S114" s="203">
        <v>8257305.0700000003</v>
      </c>
      <c r="T114" s="202">
        <v>973</v>
      </c>
      <c r="U114" s="203">
        <v>24595148.25</v>
      </c>
      <c r="V114" s="202">
        <v>195</v>
      </c>
      <c r="W114" s="203">
        <v>5206199.83</v>
      </c>
    </row>
    <row r="115" spans="2:23" x14ac:dyDescent="0.3">
      <c r="B115" s="91" t="s">
        <v>709</v>
      </c>
      <c r="C115" s="567" t="s">
        <v>2</v>
      </c>
      <c r="D115" s="349"/>
      <c r="E115" s="91" t="s">
        <v>843</v>
      </c>
      <c r="F115" s="180">
        <v>481</v>
      </c>
      <c r="G115" s="183">
        <v>2.2685362046115901E-3</v>
      </c>
      <c r="H115" s="182">
        <v>15002725.439999999</v>
      </c>
      <c r="I115" s="183">
        <v>3.82200528323224E-3</v>
      </c>
      <c r="J115" s="168">
        <v>10</v>
      </c>
      <c r="K115" s="169">
        <v>191713.76</v>
      </c>
      <c r="L115" s="168">
        <v>471</v>
      </c>
      <c r="M115" s="169">
        <v>14811011.68</v>
      </c>
      <c r="N115" s="168">
        <v>0</v>
      </c>
      <c r="O115" s="169">
        <v>0</v>
      </c>
      <c r="P115" s="202">
        <v>188</v>
      </c>
      <c r="Q115" s="203">
        <v>6317225.8399999999</v>
      </c>
      <c r="R115" s="202">
        <v>293</v>
      </c>
      <c r="S115" s="203">
        <v>8685499.5999999996</v>
      </c>
      <c r="T115" s="202">
        <v>397</v>
      </c>
      <c r="U115" s="203">
        <v>12086681.17</v>
      </c>
      <c r="V115" s="202">
        <v>84</v>
      </c>
      <c r="W115" s="203">
        <v>2916044.27</v>
      </c>
    </row>
    <row r="116" spans="2:23" x14ac:dyDescent="0.3">
      <c r="B116" s="165" t="s">
        <v>709</v>
      </c>
      <c r="C116" s="561" t="s">
        <v>2</v>
      </c>
      <c r="D116" s="349"/>
      <c r="E116" s="165" t="s">
        <v>844</v>
      </c>
      <c r="F116" s="178">
        <v>1</v>
      </c>
      <c r="G116" s="40">
        <v>4.7162914856789803E-6</v>
      </c>
      <c r="H116" s="41">
        <v>28920.52</v>
      </c>
      <c r="I116" s="40">
        <v>7.3676200151686399E-6</v>
      </c>
      <c r="J116" s="168">
        <v>0</v>
      </c>
      <c r="K116" s="169">
        <v>0</v>
      </c>
      <c r="L116" s="168">
        <v>1</v>
      </c>
      <c r="M116" s="169">
        <v>28920.52</v>
      </c>
      <c r="N116" s="168">
        <v>0</v>
      </c>
      <c r="O116" s="169">
        <v>0</v>
      </c>
      <c r="P116" s="202">
        <v>1</v>
      </c>
      <c r="Q116" s="203">
        <v>28920.52</v>
      </c>
      <c r="R116" s="202">
        <v>0</v>
      </c>
      <c r="S116" s="203">
        <v>0</v>
      </c>
      <c r="T116" s="202">
        <v>1</v>
      </c>
      <c r="U116" s="203">
        <v>28920.52</v>
      </c>
      <c r="V116" s="202">
        <v>0</v>
      </c>
      <c r="W116" s="203">
        <v>0</v>
      </c>
    </row>
    <row r="117" spans="2:23" x14ac:dyDescent="0.3">
      <c r="B117" s="91" t="s">
        <v>709</v>
      </c>
      <c r="C117" s="567" t="s">
        <v>2</v>
      </c>
      <c r="D117" s="349"/>
      <c r="E117" s="91" t="s">
        <v>845</v>
      </c>
      <c r="F117" s="180">
        <v>126</v>
      </c>
      <c r="G117" s="183">
        <v>5.9425272719555201E-4</v>
      </c>
      <c r="H117" s="182">
        <v>5524965.2400000002</v>
      </c>
      <c r="I117" s="183">
        <v>1.4075073506747101E-3</v>
      </c>
      <c r="J117" s="168">
        <v>6</v>
      </c>
      <c r="K117" s="169">
        <v>165390.39999999999</v>
      </c>
      <c r="L117" s="168">
        <v>120</v>
      </c>
      <c r="M117" s="169">
        <v>5359574.84</v>
      </c>
      <c r="N117" s="168">
        <v>0</v>
      </c>
      <c r="O117" s="169">
        <v>0</v>
      </c>
      <c r="P117" s="202">
        <v>110</v>
      </c>
      <c r="Q117" s="203">
        <v>4912426.18</v>
      </c>
      <c r="R117" s="202">
        <v>16</v>
      </c>
      <c r="S117" s="203">
        <v>612539.06000000006</v>
      </c>
      <c r="T117" s="202">
        <v>65</v>
      </c>
      <c r="U117" s="203">
        <v>2768765.25</v>
      </c>
      <c r="V117" s="202">
        <v>61</v>
      </c>
      <c r="W117" s="203">
        <v>2756199.99</v>
      </c>
    </row>
    <row r="118" spans="2:23" x14ac:dyDescent="0.3">
      <c r="B118" s="165" t="s">
        <v>709</v>
      </c>
      <c r="C118" s="561" t="s">
        <v>2</v>
      </c>
      <c r="D118" s="349"/>
      <c r="E118" s="165" t="s">
        <v>846</v>
      </c>
      <c r="F118" s="178">
        <v>13</v>
      </c>
      <c r="G118" s="40">
        <v>6.1311789313826806E-5</v>
      </c>
      <c r="H118" s="41">
        <v>30016.62</v>
      </c>
      <c r="I118" s="40">
        <v>7.6468559451804893E-6</v>
      </c>
      <c r="J118" s="168">
        <v>11</v>
      </c>
      <c r="K118" s="169">
        <v>19845.98</v>
      </c>
      <c r="L118" s="168">
        <v>2</v>
      </c>
      <c r="M118" s="169">
        <v>10170.64</v>
      </c>
      <c r="N118" s="168">
        <v>0</v>
      </c>
      <c r="O118" s="169">
        <v>0</v>
      </c>
      <c r="P118" s="202">
        <v>0</v>
      </c>
      <c r="Q118" s="203">
        <v>0</v>
      </c>
      <c r="R118" s="202">
        <v>13</v>
      </c>
      <c r="S118" s="203">
        <v>30016.62</v>
      </c>
      <c r="T118" s="202">
        <v>13</v>
      </c>
      <c r="U118" s="203">
        <v>30016.62</v>
      </c>
      <c r="V118" s="202">
        <v>0</v>
      </c>
      <c r="W118" s="203">
        <v>0</v>
      </c>
    </row>
    <row r="119" spans="2:23" x14ac:dyDescent="0.3">
      <c r="B119" s="91" t="s">
        <v>709</v>
      </c>
      <c r="C119" s="567" t="s">
        <v>2</v>
      </c>
      <c r="D119" s="349"/>
      <c r="E119" s="91" t="s">
        <v>847</v>
      </c>
      <c r="F119" s="180">
        <v>126</v>
      </c>
      <c r="G119" s="183">
        <v>5.9425272719555201E-4</v>
      </c>
      <c r="H119" s="182">
        <v>4678275.66</v>
      </c>
      <c r="I119" s="183">
        <v>1.19180973886681E-3</v>
      </c>
      <c r="J119" s="168">
        <v>13</v>
      </c>
      <c r="K119" s="169">
        <v>345737.35</v>
      </c>
      <c r="L119" s="168">
        <v>108</v>
      </c>
      <c r="M119" s="169">
        <v>4148176.76</v>
      </c>
      <c r="N119" s="168">
        <v>5</v>
      </c>
      <c r="O119" s="169">
        <v>184361.55</v>
      </c>
      <c r="P119" s="202">
        <v>102</v>
      </c>
      <c r="Q119" s="203">
        <v>3845621.84</v>
      </c>
      <c r="R119" s="202">
        <v>24</v>
      </c>
      <c r="S119" s="203">
        <v>832653.82</v>
      </c>
      <c r="T119" s="202">
        <v>92</v>
      </c>
      <c r="U119" s="203">
        <v>3394501.84</v>
      </c>
      <c r="V119" s="202">
        <v>34</v>
      </c>
      <c r="W119" s="203">
        <v>1283773.82</v>
      </c>
    </row>
    <row r="120" spans="2:23" x14ac:dyDescent="0.3">
      <c r="B120" s="165" t="s">
        <v>709</v>
      </c>
      <c r="C120" s="561" t="s">
        <v>2</v>
      </c>
      <c r="D120" s="349"/>
      <c r="E120" s="165" t="s">
        <v>848</v>
      </c>
      <c r="F120" s="178">
        <v>879</v>
      </c>
      <c r="G120" s="40">
        <v>4.1456202159118197E-3</v>
      </c>
      <c r="H120" s="41">
        <v>9624917.5700000003</v>
      </c>
      <c r="I120" s="40">
        <v>2.4519868706745301E-3</v>
      </c>
      <c r="J120" s="168">
        <v>319</v>
      </c>
      <c r="K120" s="169">
        <v>1998762.05</v>
      </c>
      <c r="L120" s="168">
        <v>560</v>
      </c>
      <c r="M120" s="169">
        <v>7626155.5199999996</v>
      </c>
      <c r="N120" s="168">
        <v>0</v>
      </c>
      <c r="O120" s="169">
        <v>0</v>
      </c>
      <c r="P120" s="202">
        <v>170</v>
      </c>
      <c r="Q120" s="203">
        <v>2799029.43</v>
      </c>
      <c r="R120" s="202">
        <v>709</v>
      </c>
      <c r="S120" s="203">
        <v>6825888.1399999997</v>
      </c>
      <c r="T120" s="202">
        <v>848</v>
      </c>
      <c r="U120" s="203">
        <v>9249184.3499999996</v>
      </c>
      <c r="V120" s="202">
        <v>31</v>
      </c>
      <c r="W120" s="203">
        <v>375733.22</v>
      </c>
    </row>
    <row r="121" spans="2:23" x14ac:dyDescent="0.3">
      <c r="B121" s="91" t="s">
        <v>709</v>
      </c>
      <c r="C121" s="567" t="s">
        <v>2</v>
      </c>
      <c r="D121" s="349"/>
      <c r="E121" s="91" t="s">
        <v>849</v>
      </c>
      <c r="F121" s="180">
        <v>8</v>
      </c>
      <c r="G121" s="183">
        <v>3.7730331885431802E-5</v>
      </c>
      <c r="H121" s="182">
        <v>49578.66</v>
      </c>
      <c r="I121" s="183">
        <v>1.26303651435465E-5</v>
      </c>
      <c r="J121" s="168">
        <v>6</v>
      </c>
      <c r="K121" s="169">
        <v>26614.73</v>
      </c>
      <c r="L121" s="168">
        <v>2</v>
      </c>
      <c r="M121" s="169">
        <v>22963.93</v>
      </c>
      <c r="N121" s="168">
        <v>0</v>
      </c>
      <c r="O121" s="169">
        <v>0</v>
      </c>
      <c r="P121" s="202">
        <v>0</v>
      </c>
      <c r="Q121" s="203">
        <v>0</v>
      </c>
      <c r="R121" s="202">
        <v>8</v>
      </c>
      <c r="S121" s="203">
        <v>49578.66</v>
      </c>
      <c r="T121" s="202">
        <v>8</v>
      </c>
      <c r="U121" s="203">
        <v>49578.66</v>
      </c>
      <c r="V121" s="202">
        <v>0</v>
      </c>
      <c r="W121" s="203">
        <v>0</v>
      </c>
    </row>
    <row r="122" spans="2:23" x14ac:dyDescent="0.3">
      <c r="B122" s="165" t="s">
        <v>709</v>
      </c>
      <c r="C122" s="561" t="s">
        <v>2</v>
      </c>
      <c r="D122" s="349"/>
      <c r="E122" s="165" t="s">
        <v>850</v>
      </c>
      <c r="F122" s="178">
        <v>18534</v>
      </c>
      <c r="G122" s="40">
        <v>8.7411746395574197E-2</v>
      </c>
      <c r="H122" s="41">
        <v>199080978.80000001</v>
      </c>
      <c r="I122" s="40">
        <v>5.0716688498209699E-2</v>
      </c>
      <c r="J122" s="168">
        <v>2380</v>
      </c>
      <c r="K122" s="169">
        <v>11180793.85</v>
      </c>
      <c r="L122" s="168">
        <v>16153</v>
      </c>
      <c r="M122" s="169">
        <v>187894028.62</v>
      </c>
      <c r="N122" s="168">
        <v>1</v>
      </c>
      <c r="O122" s="169">
        <v>6156.33</v>
      </c>
      <c r="P122" s="202">
        <v>10513</v>
      </c>
      <c r="Q122" s="203">
        <v>129788837.22</v>
      </c>
      <c r="R122" s="202">
        <v>8021</v>
      </c>
      <c r="S122" s="203">
        <v>69292141.579999998</v>
      </c>
      <c r="T122" s="202">
        <v>18452</v>
      </c>
      <c r="U122" s="203">
        <v>198126256.46000001</v>
      </c>
      <c r="V122" s="202">
        <v>82</v>
      </c>
      <c r="W122" s="203">
        <v>954722.34</v>
      </c>
    </row>
    <row r="123" spans="2:23" x14ac:dyDescent="0.3">
      <c r="B123" s="91" t="s">
        <v>709</v>
      </c>
      <c r="C123" s="567" t="s">
        <v>2</v>
      </c>
      <c r="D123" s="349"/>
      <c r="E123" s="91" t="s">
        <v>851</v>
      </c>
      <c r="F123" s="180">
        <v>199</v>
      </c>
      <c r="G123" s="183">
        <v>9.3854200565011698E-4</v>
      </c>
      <c r="H123" s="182">
        <v>1167620.72</v>
      </c>
      <c r="I123" s="183">
        <v>2.97456124122167E-4</v>
      </c>
      <c r="J123" s="168">
        <v>101</v>
      </c>
      <c r="K123" s="169">
        <v>373958.49</v>
      </c>
      <c r="L123" s="168">
        <v>98</v>
      </c>
      <c r="M123" s="169">
        <v>793662.23</v>
      </c>
      <c r="N123" s="168">
        <v>0</v>
      </c>
      <c r="O123" s="169">
        <v>0</v>
      </c>
      <c r="P123" s="202">
        <v>0</v>
      </c>
      <c r="Q123" s="203">
        <v>0</v>
      </c>
      <c r="R123" s="202">
        <v>199</v>
      </c>
      <c r="S123" s="203">
        <v>1167620.72</v>
      </c>
      <c r="T123" s="202">
        <v>199</v>
      </c>
      <c r="U123" s="203">
        <v>1167620.72</v>
      </c>
      <c r="V123" s="202">
        <v>0</v>
      </c>
      <c r="W123" s="203">
        <v>0</v>
      </c>
    </row>
    <row r="124" spans="2:23" x14ac:dyDescent="0.3">
      <c r="B124" s="165" t="s">
        <v>709</v>
      </c>
      <c r="C124" s="561" t="s">
        <v>2</v>
      </c>
      <c r="D124" s="349"/>
      <c r="E124" s="165" t="s">
        <v>852</v>
      </c>
      <c r="F124" s="178">
        <v>205</v>
      </c>
      <c r="G124" s="40">
        <v>9.6683975456419101E-4</v>
      </c>
      <c r="H124" s="41">
        <v>2108519.44</v>
      </c>
      <c r="I124" s="40">
        <v>5.3715389725067801E-4</v>
      </c>
      <c r="J124" s="168">
        <v>100</v>
      </c>
      <c r="K124" s="169">
        <v>749161.75</v>
      </c>
      <c r="L124" s="168">
        <v>105</v>
      </c>
      <c r="M124" s="169">
        <v>1359357.69</v>
      </c>
      <c r="N124" s="168">
        <v>0</v>
      </c>
      <c r="O124" s="169">
        <v>0</v>
      </c>
      <c r="P124" s="202">
        <v>19</v>
      </c>
      <c r="Q124" s="203">
        <v>218372.75</v>
      </c>
      <c r="R124" s="202">
        <v>186</v>
      </c>
      <c r="S124" s="203">
        <v>1890146.69</v>
      </c>
      <c r="T124" s="202">
        <v>200</v>
      </c>
      <c r="U124" s="203">
        <v>2047865.99</v>
      </c>
      <c r="V124" s="202">
        <v>5</v>
      </c>
      <c r="W124" s="203">
        <v>60653.45</v>
      </c>
    </row>
    <row r="125" spans="2:23" x14ac:dyDescent="0.3">
      <c r="B125" s="91" t="s">
        <v>709</v>
      </c>
      <c r="C125" s="567" t="s">
        <v>2</v>
      </c>
      <c r="D125" s="349"/>
      <c r="E125" s="91" t="s">
        <v>853</v>
      </c>
      <c r="F125" s="180">
        <v>1695</v>
      </c>
      <c r="G125" s="183">
        <v>7.9941140682258695E-3</v>
      </c>
      <c r="H125" s="182">
        <v>29388231.48</v>
      </c>
      <c r="I125" s="183">
        <v>7.4867714156750002E-3</v>
      </c>
      <c r="J125" s="168">
        <v>43</v>
      </c>
      <c r="K125" s="169">
        <v>280605.18</v>
      </c>
      <c r="L125" s="168">
        <v>1652</v>
      </c>
      <c r="M125" s="169">
        <v>29107626.300000001</v>
      </c>
      <c r="N125" s="168">
        <v>0</v>
      </c>
      <c r="O125" s="169">
        <v>0</v>
      </c>
      <c r="P125" s="202">
        <v>1342</v>
      </c>
      <c r="Q125" s="203">
        <v>23114733.68</v>
      </c>
      <c r="R125" s="202">
        <v>353</v>
      </c>
      <c r="S125" s="203">
        <v>6273497.7999999998</v>
      </c>
      <c r="T125" s="202">
        <v>1689</v>
      </c>
      <c r="U125" s="203">
        <v>29271351.649999999</v>
      </c>
      <c r="V125" s="202">
        <v>6</v>
      </c>
      <c r="W125" s="203">
        <v>116879.83</v>
      </c>
    </row>
    <row r="126" spans="2:23" x14ac:dyDescent="0.3">
      <c r="B126" s="165" t="s">
        <v>709</v>
      </c>
      <c r="C126" s="561" t="s">
        <v>2</v>
      </c>
      <c r="D126" s="349"/>
      <c r="E126" s="165" t="s">
        <v>854</v>
      </c>
      <c r="F126" s="178">
        <v>3440</v>
      </c>
      <c r="G126" s="40">
        <v>1.62240427107357E-2</v>
      </c>
      <c r="H126" s="41">
        <v>48249413.740000002</v>
      </c>
      <c r="I126" s="40">
        <v>1.22917342561951E-2</v>
      </c>
      <c r="J126" s="168">
        <v>226</v>
      </c>
      <c r="K126" s="169">
        <v>1542558.65</v>
      </c>
      <c r="L126" s="168">
        <v>3214</v>
      </c>
      <c r="M126" s="169">
        <v>46706855.090000004</v>
      </c>
      <c r="N126" s="168">
        <v>0</v>
      </c>
      <c r="O126" s="169">
        <v>0</v>
      </c>
      <c r="P126" s="202">
        <v>2227</v>
      </c>
      <c r="Q126" s="203">
        <v>32185831.5</v>
      </c>
      <c r="R126" s="202">
        <v>1213</v>
      </c>
      <c r="S126" s="203">
        <v>16063582.24</v>
      </c>
      <c r="T126" s="202">
        <v>3427</v>
      </c>
      <c r="U126" s="203">
        <v>48058015.810000002</v>
      </c>
      <c r="V126" s="202">
        <v>13</v>
      </c>
      <c r="W126" s="203">
        <v>191397.93</v>
      </c>
    </row>
    <row r="127" spans="2:23" x14ac:dyDescent="0.3">
      <c r="B127" s="91" t="s">
        <v>709</v>
      </c>
      <c r="C127" s="567" t="s">
        <v>2</v>
      </c>
      <c r="D127" s="349"/>
      <c r="E127" s="91" t="s">
        <v>855</v>
      </c>
      <c r="F127" s="180">
        <v>10730</v>
      </c>
      <c r="G127" s="183">
        <v>5.0605807641335501E-2</v>
      </c>
      <c r="H127" s="182">
        <v>191360141.77000001</v>
      </c>
      <c r="I127" s="183">
        <v>4.87497738840851E-2</v>
      </c>
      <c r="J127" s="168">
        <v>1271</v>
      </c>
      <c r="K127" s="169">
        <v>9859999.9900000002</v>
      </c>
      <c r="L127" s="168">
        <v>9459</v>
      </c>
      <c r="M127" s="169">
        <v>181500141.78</v>
      </c>
      <c r="N127" s="168">
        <v>0</v>
      </c>
      <c r="O127" s="169">
        <v>0</v>
      </c>
      <c r="P127" s="202">
        <v>5596</v>
      </c>
      <c r="Q127" s="203">
        <v>113378284.77</v>
      </c>
      <c r="R127" s="202">
        <v>5134</v>
      </c>
      <c r="S127" s="203">
        <v>77981857</v>
      </c>
      <c r="T127" s="202">
        <v>10606</v>
      </c>
      <c r="U127" s="203">
        <v>188941105.88999999</v>
      </c>
      <c r="V127" s="202">
        <v>124</v>
      </c>
      <c r="W127" s="203">
        <v>2419035.88</v>
      </c>
    </row>
    <row r="128" spans="2:23" x14ac:dyDescent="0.3">
      <c r="B128" s="165" t="s">
        <v>709</v>
      </c>
      <c r="C128" s="561" t="s">
        <v>2</v>
      </c>
      <c r="D128" s="349"/>
      <c r="E128" s="165" t="s">
        <v>856</v>
      </c>
      <c r="F128" s="178">
        <v>1370</v>
      </c>
      <c r="G128" s="40">
        <v>6.4613193353802003E-3</v>
      </c>
      <c r="H128" s="41">
        <v>27306936.309999999</v>
      </c>
      <c r="I128" s="40">
        <v>6.95655301185771E-3</v>
      </c>
      <c r="J128" s="168">
        <v>132</v>
      </c>
      <c r="K128" s="169">
        <v>1457932.13</v>
      </c>
      <c r="L128" s="168">
        <v>1238</v>
      </c>
      <c r="M128" s="169">
        <v>25849004.18</v>
      </c>
      <c r="N128" s="168">
        <v>0</v>
      </c>
      <c r="O128" s="169">
        <v>0</v>
      </c>
      <c r="P128" s="202">
        <v>800</v>
      </c>
      <c r="Q128" s="203">
        <v>17047625.219999999</v>
      </c>
      <c r="R128" s="202">
        <v>570</v>
      </c>
      <c r="S128" s="203">
        <v>10259311.09</v>
      </c>
      <c r="T128" s="202">
        <v>1339</v>
      </c>
      <c r="U128" s="203">
        <v>26656357.25</v>
      </c>
      <c r="V128" s="202">
        <v>31</v>
      </c>
      <c r="W128" s="203">
        <v>650579.06000000006</v>
      </c>
    </row>
    <row r="129" spans="1:23" x14ac:dyDescent="0.3">
      <c r="B129" s="91" t="s">
        <v>709</v>
      </c>
      <c r="C129" s="567" t="s">
        <v>2</v>
      </c>
      <c r="D129" s="349"/>
      <c r="E129" s="91" t="s">
        <v>857</v>
      </c>
      <c r="F129" s="180">
        <v>858</v>
      </c>
      <c r="G129" s="183">
        <v>4.0465780947125697E-3</v>
      </c>
      <c r="H129" s="182">
        <v>22930221.460000001</v>
      </c>
      <c r="I129" s="183">
        <v>5.8415671150084903E-3</v>
      </c>
      <c r="J129" s="168">
        <v>151</v>
      </c>
      <c r="K129" s="169">
        <v>1874531.25</v>
      </c>
      <c r="L129" s="168">
        <v>707</v>
      </c>
      <c r="M129" s="169">
        <v>21055690.210000001</v>
      </c>
      <c r="N129" s="168">
        <v>0</v>
      </c>
      <c r="O129" s="169">
        <v>0</v>
      </c>
      <c r="P129" s="202">
        <v>303</v>
      </c>
      <c r="Q129" s="203">
        <v>9636346.5299999993</v>
      </c>
      <c r="R129" s="202">
        <v>555</v>
      </c>
      <c r="S129" s="203">
        <v>13293874.93</v>
      </c>
      <c r="T129" s="202">
        <v>816</v>
      </c>
      <c r="U129" s="203">
        <v>21682891.239999998</v>
      </c>
      <c r="V129" s="202">
        <v>42</v>
      </c>
      <c r="W129" s="203">
        <v>1247330.22</v>
      </c>
    </row>
    <row r="130" spans="1:23" x14ac:dyDescent="0.3">
      <c r="B130" s="165" t="s">
        <v>709</v>
      </c>
      <c r="C130" s="561" t="s">
        <v>2</v>
      </c>
      <c r="D130" s="349"/>
      <c r="E130" s="165" t="s">
        <v>858</v>
      </c>
      <c r="F130" s="178">
        <v>380</v>
      </c>
      <c r="G130" s="40">
        <v>1.7921907645580099E-3</v>
      </c>
      <c r="H130" s="41">
        <v>4350382.37</v>
      </c>
      <c r="I130" s="40">
        <v>1.10827759054294E-3</v>
      </c>
      <c r="J130" s="168">
        <v>118</v>
      </c>
      <c r="K130" s="169">
        <v>726988.27</v>
      </c>
      <c r="L130" s="168">
        <v>262</v>
      </c>
      <c r="M130" s="169">
        <v>3623394.1</v>
      </c>
      <c r="N130" s="168">
        <v>0</v>
      </c>
      <c r="O130" s="169">
        <v>0</v>
      </c>
      <c r="P130" s="202">
        <v>99</v>
      </c>
      <c r="Q130" s="203">
        <v>1541321.25</v>
      </c>
      <c r="R130" s="202">
        <v>281</v>
      </c>
      <c r="S130" s="203">
        <v>2809061.12</v>
      </c>
      <c r="T130" s="202">
        <v>373</v>
      </c>
      <c r="U130" s="203">
        <v>4266278.0999999996</v>
      </c>
      <c r="V130" s="202">
        <v>7</v>
      </c>
      <c r="W130" s="203">
        <v>84104.27</v>
      </c>
    </row>
    <row r="131" spans="1:23" x14ac:dyDescent="0.3">
      <c r="B131" s="91" t="s">
        <v>709</v>
      </c>
      <c r="C131" s="567" t="s">
        <v>2</v>
      </c>
      <c r="D131" s="349"/>
      <c r="E131" s="91" t="s">
        <v>859</v>
      </c>
      <c r="F131" s="180">
        <v>3695</v>
      </c>
      <c r="G131" s="183">
        <v>1.7426697039583799E-2</v>
      </c>
      <c r="H131" s="182">
        <v>65794257.539999999</v>
      </c>
      <c r="I131" s="183">
        <v>1.6761354523876601E-2</v>
      </c>
      <c r="J131" s="168">
        <v>2018</v>
      </c>
      <c r="K131" s="169">
        <v>26028750.219999999</v>
      </c>
      <c r="L131" s="168">
        <v>455</v>
      </c>
      <c r="M131" s="169">
        <v>10644127.74</v>
      </c>
      <c r="N131" s="168">
        <v>1222</v>
      </c>
      <c r="O131" s="169">
        <v>29121379.579999998</v>
      </c>
      <c r="P131" s="202">
        <v>1845</v>
      </c>
      <c r="Q131" s="203">
        <v>36919038.670000002</v>
      </c>
      <c r="R131" s="202">
        <v>1850</v>
      </c>
      <c r="S131" s="203">
        <v>28875218.870000001</v>
      </c>
      <c r="T131" s="202">
        <v>915</v>
      </c>
      <c r="U131" s="203">
        <v>14732800.35</v>
      </c>
      <c r="V131" s="202">
        <v>2780</v>
      </c>
      <c r="W131" s="203">
        <v>51061457.189999998</v>
      </c>
    </row>
    <row r="132" spans="1:23" x14ac:dyDescent="0.3">
      <c r="B132" s="165" t="s">
        <v>709</v>
      </c>
      <c r="C132" s="561" t="s">
        <v>2</v>
      </c>
      <c r="D132" s="349"/>
      <c r="E132" s="165" t="s">
        <v>860</v>
      </c>
      <c r="F132" s="178">
        <v>114</v>
      </c>
      <c r="G132" s="40">
        <v>5.3765722936740395E-4</v>
      </c>
      <c r="H132" s="41">
        <v>2095765.08</v>
      </c>
      <c r="I132" s="40">
        <v>5.3390467220158896E-4</v>
      </c>
      <c r="J132" s="168">
        <v>78</v>
      </c>
      <c r="K132" s="169">
        <v>1121362.1100000001</v>
      </c>
      <c r="L132" s="168">
        <v>16</v>
      </c>
      <c r="M132" s="169">
        <v>401662.99</v>
      </c>
      <c r="N132" s="168">
        <v>20</v>
      </c>
      <c r="O132" s="169">
        <v>572739.98</v>
      </c>
      <c r="P132" s="202">
        <v>15</v>
      </c>
      <c r="Q132" s="203">
        <v>330851.44</v>
      </c>
      <c r="R132" s="202">
        <v>99</v>
      </c>
      <c r="S132" s="203">
        <v>1764913.64</v>
      </c>
      <c r="T132" s="202">
        <v>75</v>
      </c>
      <c r="U132" s="203">
        <v>1337158.43</v>
      </c>
      <c r="V132" s="202">
        <v>39</v>
      </c>
      <c r="W132" s="203">
        <v>758606.65</v>
      </c>
    </row>
    <row r="133" spans="1:23" x14ac:dyDescent="0.3">
      <c r="B133" s="91" t="s">
        <v>709</v>
      </c>
      <c r="C133" s="567" t="s">
        <v>2</v>
      </c>
      <c r="D133" s="349"/>
      <c r="E133" s="91" t="s">
        <v>861</v>
      </c>
      <c r="F133" s="180">
        <v>10709</v>
      </c>
      <c r="G133" s="183">
        <v>5.05067655201362E-2</v>
      </c>
      <c r="H133" s="182">
        <v>184667774.56</v>
      </c>
      <c r="I133" s="183">
        <v>4.7044866136739798E-2</v>
      </c>
      <c r="J133" s="168">
        <v>712</v>
      </c>
      <c r="K133" s="169">
        <v>5353681.42</v>
      </c>
      <c r="L133" s="168">
        <v>9997</v>
      </c>
      <c r="M133" s="169">
        <v>179314093.13999999</v>
      </c>
      <c r="N133" s="168">
        <v>0</v>
      </c>
      <c r="O133" s="169">
        <v>0</v>
      </c>
      <c r="P133" s="202">
        <v>7265</v>
      </c>
      <c r="Q133" s="203">
        <v>134898817.62</v>
      </c>
      <c r="R133" s="202">
        <v>3444</v>
      </c>
      <c r="S133" s="203">
        <v>49768956.939999998</v>
      </c>
      <c r="T133" s="202">
        <v>10654</v>
      </c>
      <c r="U133" s="203">
        <v>183568038.86000001</v>
      </c>
      <c r="V133" s="202">
        <v>55</v>
      </c>
      <c r="W133" s="203">
        <v>1099735.7</v>
      </c>
    </row>
    <row r="134" spans="1:23" x14ac:dyDescent="0.3">
      <c r="B134" s="165" t="s">
        <v>709</v>
      </c>
      <c r="C134" s="561" t="s">
        <v>2</v>
      </c>
      <c r="D134" s="349"/>
      <c r="E134" s="165" t="s">
        <v>862</v>
      </c>
      <c r="F134" s="178">
        <v>1949</v>
      </c>
      <c r="G134" s="40">
        <v>9.1920521055883306E-3</v>
      </c>
      <c r="H134" s="41">
        <v>13140516.630000001</v>
      </c>
      <c r="I134" s="40">
        <v>3.3476000200841601E-3</v>
      </c>
      <c r="J134" s="168">
        <v>398</v>
      </c>
      <c r="K134" s="169">
        <v>1244603.3</v>
      </c>
      <c r="L134" s="168">
        <v>1551</v>
      </c>
      <c r="M134" s="169">
        <v>11895913.33</v>
      </c>
      <c r="N134" s="168">
        <v>0</v>
      </c>
      <c r="O134" s="169">
        <v>0</v>
      </c>
      <c r="P134" s="202">
        <v>901</v>
      </c>
      <c r="Q134" s="203">
        <v>7352931.3799999999</v>
      </c>
      <c r="R134" s="202">
        <v>1048</v>
      </c>
      <c r="S134" s="203">
        <v>5787585.25</v>
      </c>
      <c r="T134" s="202">
        <v>1928</v>
      </c>
      <c r="U134" s="203">
        <v>12977672.98</v>
      </c>
      <c r="V134" s="202">
        <v>21</v>
      </c>
      <c r="W134" s="203">
        <v>162843.65</v>
      </c>
    </row>
    <row r="135" spans="1:23" x14ac:dyDescent="0.3">
      <c r="A135" s="152" t="s">
        <v>2</v>
      </c>
      <c r="B135" s="173" t="s">
        <v>863</v>
      </c>
      <c r="C135" s="574" t="s">
        <v>2</v>
      </c>
      <c r="D135" s="391"/>
      <c r="E135" s="173" t="s">
        <v>2</v>
      </c>
      <c r="F135" s="184">
        <v>78124</v>
      </c>
      <c r="G135" s="185">
        <v>0.36845555602718499</v>
      </c>
      <c r="H135" s="186">
        <v>1187550939.3299999</v>
      </c>
      <c r="I135" s="185">
        <v>0.30253342850128701</v>
      </c>
      <c r="J135" s="176">
        <v>13147</v>
      </c>
      <c r="K135" s="177">
        <v>115320536.51000001</v>
      </c>
      <c r="L135" s="176">
        <v>62966</v>
      </c>
      <c r="M135" s="177">
        <v>1025071447.65</v>
      </c>
      <c r="N135" s="176">
        <v>2011</v>
      </c>
      <c r="O135" s="177">
        <v>47158955.170000002</v>
      </c>
      <c r="P135" s="205">
        <v>42250</v>
      </c>
      <c r="Q135" s="206">
        <v>731281592.75</v>
      </c>
      <c r="R135" s="205">
        <v>35874</v>
      </c>
      <c r="S135" s="206">
        <v>456269346.57999998</v>
      </c>
      <c r="T135" s="205">
        <v>71631</v>
      </c>
      <c r="U135" s="206">
        <v>1064579018.51</v>
      </c>
      <c r="V135" s="205">
        <v>6493</v>
      </c>
      <c r="W135" s="206">
        <v>122971920.81999999</v>
      </c>
    </row>
    <row r="136" spans="1:23" x14ac:dyDescent="0.3">
      <c r="A136" s="152" t="s">
        <v>2</v>
      </c>
      <c r="B136" s="173" t="s">
        <v>115</v>
      </c>
      <c r="C136" s="574" t="s">
        <v>2</v>
      </c>
      <c r="D136" s="391"/>
      <c r="E136" s="173" t="s">
        <v>2</v>
      </c>
      <c r="F136" s="184">
        <v>212031</v>
      </c>
      <c r="G136" s="185">
        <v>1</v>
      </c>
      <c r="H136" s="186">
        <v>3925354448.3099999</v>
      </c>
      <c r="I136" s="185">
        <v>1</v>
      </c>
      <c r="J136" s="176">
        <v>31535</v>
      </c>
      <c r="K136" s="177">
        <v>280653467.70999998</v>
      </c>
      <c r="L136" s="176">
        <v>178396</v>
      </c>
      <c r="M136" s="177">
        <v>3593987302.48</v>
      </c>
      <c r="N136" s="176">
        <v>2100</v>
      </c>
      <c r="O136" s="177">
        <v>50713678.119999997</v>
      </c>
      <c r="P136" s="205">
        <v>104081</v>
      </c>
      <c r="Q136" s="206">
        <v>2245885470</v>
      </c>
      <c r="R136" s="205">
        <v>107950</v>
      </c>
      <c r="S136" s="206">
        <v>1679468978.3099999</v>
      </c>
      <c r="T136" s="205">
        <v>200406</v>
      </c>
      <c r="U136" s="206">
        <v>3555967087.9400001</v>
      </c>
      <c r="V136" s="205">
        <v>11625</v>
      </c>
      <c r="W136" s="206">
        <v>369387360.37</v>
      </c>
    </row>
    <row r="137" spans="1:23" x14ac:dyDescent="0.3">
      <c r="A137" s="144" t="s">
        <v>2</v>
      </c>
      <c r="B137" s="144" t="s">
        <v>2</v>
      </c>
      <c r="C137" s="538" t="s">
        <v>2</v>
      </c>
      <c r="D137" s="349"/>
      <c r="E137" s="144" t="s">
        <v>2</v>
      </c>
      <c r="F137" s="145" t="s">
        <v>2</v>
      </c>
      <c r="G137" s="145" t="s">
        <v>2</v>
      </c>
      <c r="H137" s="145" t="s">
        <v>2</v>
      </c>
      <c r="I137" s="145" t="s">
        <v>2</v>
      </c>
      <c r="J137" s="145" t="s">
        <v>2</v>
      </c>
      <c r="K137" s="145" t="s">
        <v>2</v>
      </c>
      <c r="L137" s="145" t="s">
        <v>2</v>
      </c>
      <c r="M137" s="145" t="s">
        <v>2</v>
      </c>
      <c r="N137" s="145" t="s">
        <v>2</v>
      </c>
      <c r="O137" s="145" t="s">
        <v>2</v>
      </c>
      <c r="P137" s="145" t="s">
        <v>2</v>
      </c>
      <c r="Q137" s="145" t="s">
        <v>2</v>
      </c>
      <c r="R137" s="145" t="s">
        <v>2</v>
      </c>
      <c r="S137" s="145" t="s">
        <v>2</v>
      </c>
      <c r="T137" s="145" t="s">
        <v>2</v>
      </c>
      <c r="U137" s="145" t="s">
        <v>2</v>
      </c>
      <c r="V137" s="145" t="s">
        <v>2</v>
      </c>
      <c r="W137" s="145" t="s">
        <v>2</v>
      </c>
    </row>
    <row r="138" spans="1:23" x14ac:dyDescent="0.3">
      <c r="A138" s="49" t="s">
        <v>2</v>
      </c>
      <c r="B138" s="49" t="s">
        <v>2</v>
      </c>
      <c r="C138" s="633" t="s">
        <v>2</v>
      </c>
      <c r="D138" s="349"/>
      <c r="E138" s="144" t="s">
        <v>2</v>
      </c>
      <c r="F138" s="145" t="s">
        <v>2</v>
      </c>
      <c r="G138" s="145" t="s">
        <v>2</v>
      </c>
      <c r="H138" s="145" t="s">
        <v>2</v>
      </c>
      <c r="I138" s="145" t="s">
        <v>2</v>
      </c>
      <c r="J138" s="145" t="s">
        <v>2</v>
      </c>
      <c r="K138" s="145" t="s">
        <v>2</v>
      </c>
      <c r="L138" s="145" t="s">
        <v>2</v>
      </c>
      <c r="M138" s="145" t="s">
        <v>2</v>
      </c>
      <c r="N138" s="145" t="s">
        <v>2</v>
      </c>
      <c r="O138" s="145" t="s">
        <v>2</v>
      </c>
      <c r="P138" s="145" t="s">
        <v>2</v>
      </c>
      <c r="Q138" s="145" t="s">
        <v>2</v>
      </c>
      <c r="R138" s="145" t="s">
        <v>2</v>
      </c>
      <c r="S138" s="145" t="s">
        <v>2</v>
      </c>
      <c r="T138" s="145" t="s">
        <v>2</v>
      </c>
      <c r="U138" s="145" t="s">
        <v>2</v>
      </c>
      <c r="V138" s="145" t="s">
        <v>2</v>
      </c>
      <c r="W138" s="145" t="s">
        <v>2</v>
      </c>
    </row>
  </sheetData>
  <mergeCells count="150">
    <mergeCell ref="C134:D134"/>
    <mergeCell ref="C135:D135"/>
    <mergeCell ref="C136:D136"/>
    <mergeCell ref="C137:D137"/>
    <mergeCell ref="C138:D138"/>
    <mergeCell ref="C129:D129"/>
    <mergeCell ref="C130:D130"/>
    <mergeCell ref="C131:D131"/>
    <mergeCell ref="C132:D132"/>
    <mergeCell ref="C133:D133"/>
    <mergeCell ref="C124:D124"/>
    <mergeCell ref="C125:D125"/>
    <mergeCell ref="C126:D126"/>
    <mergeCell ref="C127:D127"/>
    <mergeCell ref="C128:D128"/>
    <mergeCell ref="C119:D119"/>
    <mergeCell ref="C120:D120"/>
    <mergeCell ref="C121:D121"/>
    <mergeCell ref="C122:D122"/>
    <mergeCell ref="C123:D123"/>
    <mergeCell ref="C114:D114"/>
    <mergeCell ref="C115:D115"/>
    <mergeCell ref="C116:D116"/>
    <mergeCell ref="C117:D117"/>
    <mergeCell ref="C118:D118"/>
    <mergeCell ref="C109:D109"/>
    <mergeCell ref="C110:D110"/>
    <mergeCell ref="C111:D111"/>
    <mergeCell ref="C112:D112"/>
    <mergeCell ref="C113:D113"/>
    <mergeCell ref="C104:D104"/>
    <mergeCell ref="C105:D105"/>
    <mergeCell ref="C106:D106"/>
    <mergeCell ref="C107:D107"/>
    <mergeCell ref="C108:D108"/>
    <mergeCell ref="C99:D99"/>
    <mergeCell ref="C100:D100"/>
    <mergeCell ref="C101:D101"/>
    <mergeCell ref="C102:D102"/>
    <mergeCell ref="C103:D103"/>
    <mergeCell ref="C94:D94"/>
    <mergeCell ref="C95:D95"/>
    <mergeCell ref="C96:D96"/>
    <mergeCell ref="C97:D97"/>
    <mergeCell ref="C98:D98"/>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B9:D9"/>
    <mergeCell ref="C10:D10"/>
    <mergeCell ref="C11:D11"/>
    <mergeCell ref="C12:D12"/>
    <mergeCell ref="C13:D13"/>
    <mergeCell ref="C8:D8"/>
    <mergeCell ref="F8:I8"/>
    <mergeCell ref="J8:K8"/>
    <mergeCell ref="L8:M8"/>
    <mergeCell ref="N8:O8"/>
    <mergeCell ref="P8:Q8"/>
    <mergeCell ref="R8:S8"/>
    <mergeCell ref="T8:U8"/>
    <mergeCell ref="V8:W8"/>
    <mergeCell ref="C6:D6"/>
    <mergeCell ref="C7:D7"/>
    <mergeCell ref="F7:I7"/>
    <mergeCell ref="J7:O7"/>
    <mergeCell ref="P7:S7"/>
    <mergeCell ref="A1:C3"/>
    <mergeCell ref="D1:W1"/>
    <mergeCell ref="D2:W2"/>
    <mergeCell ref="D3:W3"/>
    <mergeCell ref="B4:W4"/>
    <mergeCell ref="T7:W7"/>
  </mergeCells>
  <pageMargins left="0.25" right="0.25" top="0.25" bottom="0.25" header="0.25" footer="0.25"/>
  <pageSetup orientation="portrait" horizontalDpi="300" verticalDpi="30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X64"/>
  <sheetViews>
    <sheetView showGridLines="0" workbookViewId="0">
      <selection activeCell="E68" sqref="E68"/>
    </sheetView>
  </sheetViews>
  <sheetFormatPr defaultRowHeight="14.4" x14ac:dyDescent="0.3"/>
  <cols>
    <col min="1" max="1" width="1.6640625" customWidth="1"/>
    <col min="2" max="2" width="31" customWidth="1"/>
    <col min="3" max="3" width="0.88671875" customWidth="1"/>
    <col min="4" max="4" width="12.6640625" customWidth="1"/>
    <col min="5" max="6" width="13.6640625" customWidth="1"/>
    <col min="7" max="7" width="17.6640625" customWidth="1"/>
    <col min="8" max="9" width="13.6640625" customWidth="1"/>
    <col min="10" max="10" width="17.6640625" customWidth="1"/>
    <col min="11" max="11" width="13.6640625" customWidth="1"/>
    <col min="12" max="12" width="17.6640625" customWidth="1"/>
    <col min="13" max="13" width="13.6640625" customWidth="1"/>
    <col min="14" max="14" width="17.6640625" customWidth="1"/>
    <col min="15" max="15" width="13.6640625" customWidth="1"/>
    <col min="16" max="16" width="17.6640625" customWidth="1"/>
    <col min="17" max="17" width="13.6640625" customWidth="1"/>
    <col min="18" max="18" width="17.6640625" customWidth="1"/>
    <col min="19" max="19" width="13.6640625" customWidth="1"/>
    <col min="20" max="20" width="17.6640625" customWidth="1"/>
    <col min="21" max="21" width="13.6640625" customWidth="1"/>
    <col min="22" max="22" width="17.6640625" customWidth="1"/>
    <col min="23" max="23" width="54.88671875" customWidth="1"/>
    <col min="24" max="24" width="0" hidden="1" customWidth="1"/>
  </cols>
  <sheetData>
    <row r="1" spans="1:24"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c r="X1" s="349"/>
    </row>
    <row r="2" spans="1:24"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c r="X2" s="349"/>
    </row>
    <row r="3" spans="1:24"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c r="X3" s="349"/>
    </row>
    <row r="4" spans="1:24" ht="18" customHeight="1" x14ac:dyDescent="0.3">
      <c r="B4" s="351" t="s">
        <v>864</v>
      </c>
      <c r="C4" s="349"/>
      <c r="D4" s="349"/>
      <c r="E4" s="349"/>
      <c r="F4" s="349"/>
      <c r="G4" s="349"/>
      <c r="H4" s="349"/>
      <c r="I4" s="349"/>
      <c r="J4" s="349"/>
      <c r="K4" s="349"/>
      <c r="L4" s="349"/>
      <c r="M4" s="349"/>
      <c r="N4" s="349"/>
      <c r="O4" s="349"/>
      <c r="P4" s="349"/>
      <c r="Q4" s="349"/>
      <c r="R4" s="349"/>
      <c r="S4" s="349"/>
      <c r="T4" s="349"/>
      <c r="U4" s="349"/>
      <c r="V4" s="349"/>
      <c r="W4" s="349"/>
    </row>
    <row r="5" spans="1:24" ht="1.2" customHeight="1" x14ac:dyDescent="0.3"/>
    <row r="6" spans="1:24" x14ac:dyDescent="0.3">
      <c r="B6" s="144" t="s">
        <v>2</v>
      </c>
      <c r="C6" s="538" t="s">
        <v>2</v>
      </c>
      <c r="D6" s="349"/>
      <c r="E6" s="145"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row>
    <row r="7" spans="1:24" x14ac:dyDescent="0.3">
      <c r="B7" s="201" t="s">
        <v>2</v>
      </c>
      <c r="C7" s="630" t="s">
        <v>2</v>
      </c>
      <c r="D7" s="349"/>
      <c r="E7" s="636" t="s">
        <v>646</v>
      </c>
      <c r="F7" s="552"/>
      <c r="G7" s="552"/>
      <c r="H7" s="553"/>
      <c r="I7" s="535" t="s">
        <v>565</v>
      </c>
      <c r="J7" s="391"/>
      <c r="K7" s="391"/>
      <c r="L7" s="391"/>
      <c r="M7" s="391"/>
      <c r="N7" s="392"/>
      <c r="O7" s="535" t="s">
        <v>108</v>
      </c>
      <c r="P7" s="391"/>
      <c r="Q7" s="391"/>
      <c r="R7" s="392"/>
      <c r="S7" s="535" t="s">
        <v>566</v>
      </c>
      <c r="T7" s="391"/>
      <c r="U7" s="391"/>
      <c r="V7" s="392"/>
    </row>
    <row r="8" spans="1:24" ht="18" customHeight="1" x14ac:dyDescent="0.3">
      <c r="C8" s="630" t="s">
        <v>2</v>
      </c>
      <c r="D8" s="349"/>
      <c r="E8" s="632" t="s">
        <v>2</v>
      </c>
      <c r="F8" s="349"/>
      <c r="G8" s="349"/>
      <c r="H8" s="359"/>
      <c r="I8" s="535" t="s">
        <v>567</v>
      </c>
      <c r="J8" s="392"/>
      <c r="K8" s="535" t="s">
        <v>568</v>
      </c>
      <c r="L8" s="392"/>
      <c r="M8" s="535" t="s">
        <v>569</v>
      </c>
      <c r="N8" s="392"/>
      <c r="O8" s="535" t="s">
        <v>570</v>
      </c>
      <c r="P8" s="392"/>
      <c r="Q8" s="535" t="s">
        <v>571</v>
      </c>
      <c r="R8" s="392"/>
      <c r="S8" s="535" t="s">
        <v>572</v>
      </c>
      <c r="T8" s="392"/>
      <c r="U8" s="535" t="s">
        <v>573</v>
      </c>
      <c r="V8" s="392"/>
    </row>
    <row r="9" spans="1:24" ht="60" x14ac:dyDescent="0.3">
      <c r="B9" s="398" t="s">
        <v>116</v>
      </c>
      <c r="C9" s="391"/>
      <c r="D9" s="392"/>
      <c r="E9" s="37" t="s">
        <v>575</v>
      </c>
      <c r="F9" s="37" t="s">
        <v>110</v>
      </c>
      <c r="G9" s="37" t="s">
        <v>111</v>
      </c>
      <c r="H9" s="37" t="s">
        <v>586</v>
      </c>
      <c r="I9" s="146" t="s">
        <v>575</v>
      </c>
      <c r="J9" s="146" t="s">
        <v>111</v>
      </c>
      <c r="K9" s="146" t="s">
        <v>575</v>
      </c>
      <c r="L9" s="146" t="s">
        <v>111</v>
      </c>
      <c r="M9" s="146" t="s">
        <v>575</v>
      </c>
      <c r="N9" s="146" t="s">
        <v>111</v>
      </c>
      <c r="O9" s="146" t="s">
        <v>575</v>
      </c>
      <c r="P9" s="146" t="s">
        <v>111</v>
      </c>
      <c r="Q9" s="146" t="s">
        <v>575</v>
      </c>
      <c r="R9" s="146" t="s">
        <v>111</v>
      </c>
      <c r="S9" s="146" t="s">
        <v>575</v>
      </c>
      <c r="T9" s="146" t="s">
        <v>111</v>
      </c>
      <c r="U9" s="146" t="s">
        <v>575</v>
      </c>
      <c r="V9" s="146" t="s">
        <v>111</v>
      </c>
    </row>
    <row r="10" spans="1:24" x14ac:dyDescent="0.3">
      <c r="B10" s="165" t="s">
        <v>567</v>
      </c>
      <c r="C10" s="561" t="s">
        <v>2</v>
      </c>
      <c r="D10" s="349"/>
      <c r="E10" s="178">
        <v>31535</v>
      </c>
      <c r="F10" s="40">
        <v>0.14872825200088699</v>
      </c>
      <c r="G10" s="41">
        <v>280653467.70999998</v>
      </c>
      <c r="H10" s="40">
        <v>7.1497611592968593E-2</v>
      </c>
      <c r="I10" s="168">
        <v>31535</v>
      </c>
      <c r="J10" s="169">
        <v>280653467.70999998</v>
      </c>
      <c r="K10" s="168">
        <v>0</v>
      </c>
      <c r="L10" s="169">
        <v>0</v>
      </c>
      <c r="M10" s="168">
        <v>0</v>
      </c>
      <c r="N10" s="169">
        <v>0</v>
      </c>
      <c r="O10" s="202">
        <v>2887</v>
      </c>
      <c r="P10" s="203">
        <v>52289157.630000003</v>
      </c>
      <c r="Q10" s="202">
        <v>28648</v>
      </c>
      <c r="R10" s="203">
        <v>228364310.08000001</v>
      </c>
      <c r="S10" s="202">
        <v>27087</v>
      </c>
      <c r="T10" s="203">
        <v>208273980.05000001</v>
      </c>
      <c r="U10" s="202">
        <v>4448</v>
      </c>
      <c r="V10" s="203">
        <v>72379487.659999996</v>
      </c>
    </row>
    <row r="11" spans="1:24" x14ac:dyDescent="0.3">
      <c r="B11" s="91" t="s">
        <v>865</v>
      </c>
      <c r="C11" s="567" t="s">
        <v>2</v>
      </c>
      <c r="D11" s="349"/>
      <c r="E11" s="180">
        <v>2100</v>
      </c>
      <c r="F11" s="183">
        <v>9.90421211992586E-3</v>
      </c>
      <c r="G11" s="182">
        <v>50713678.119999997</v>
      </c>
      <c r="H11" s="183">
        <v>1.2919515622808001E-2</v>
      </c>
      <c r="I11" s="172">
        <v>0</v>
      </c>
      <c r="J11" s="171">
        <v>0</v>
      </c>
      <c r="K11" s="172">
        <v>0</v>
      </c>
      <c r="L11" s="171">
        <v>0</v>
      </c>
      <c r="M11" s="172">
        <v>2100</v>
      </c>
      <c r="N11" s="171">
        <v>50713678.119999997</v>
      </c>
      <c r="O11" s="204">
        <v>1295</v>
      </c>
      <c r="P11" s="182">
        <v>32164400.170000002</v>
      </c>
      <c r="Q11" s="204">
        <v>805</v>
      </c>
      <c r="R11" s="182">
        <v>18549277.949999999</v>
      </c>
      <c r="S11" s="204">
        <v>484</v>
      </c>
      <c r="T11" s="182">
        <v>11808352.75</v>
      </c>
      <c r="U11" s="204">
        <v>1616</v>
      </c>
      <c r="V11" s="182">
        <v>38905325.369999997</v>
      </c>
    </row>
    <row r="12" spans="1:24" x14ac:dyDescent="0.3">
      <c r="B12" s="165" t="s">
        <v>568</v>
      </c>
      <c r="C12" s="561" t="s">
        <v>2</v>
      </c>
      <c r="D12" s="349"/>
      <c r="E12" s="178">
        <v>178396</v>
      </c>
      <c r="F12" s="40">
        <v>0.841367535879187</v>
      </c>
      <c r="G12" s="41">
        <v>3593987302.48</v>
      </c>
      <c r="H12" s="40">
        <v>0.91558287278422301</v>
      </c>
      <c r="I12" s="168">
        <v>0</v>
      </c>
      <c r="J12" s="169">
        <v>0</v>
      </c>
      <c r="K12" s="168">
        <v>178396</v>
      </c>
      <c r="L12" s="169">
        <v>3593987302.48</v>
      </c>
      <c r="M12" s="168">
        <v>0</v>
      </c>
      <c r="N12" s="169">
        <v>0</v>
      </c>
      <c r="O12" s="202">
        <v>99899</v>
      </c>
      <c r="P12" s="203">
        <v>2161431912.1999998</v>
      </c>
      <c r="Q12" s="202">
        <v>78497</v>
      </c>
      <c r="R12" s="203">
        <v>1432555390.28</v>
      </c>
      <c r="S12" s="202">
        <v>172835</v>
      </c>
      <c r="T12" s="203">
        <v>3335884755.1399999</v>
      </c>
      <c r="U12" s="202">
        <v>5561</v>
      </c>
      <c r="V12" s="203">
        <v>258102547.34</v>
      </c>
    </row>
    <row r="13" spans="1:24" x14ac:dyDescent="0.3">
      <c r="B13" s="173" t="s">
        <v>115</v>
      </c>
      <c r="C13" s="574" t="s">
        <v>2</v>
      </c>
      <c r="D13" s="391"/>
      <c r="E13" s="184">
        <v>212031</v>
      </c>
      <c r="F13" s="185">
        <v>1</v>
      </c>
      <c r="G13" s="186">
        <v>3925354448.3099999</v>
      </c>
      <c r="H13" s="185">
        <v>1</v>
      </c>
      <c r="I13" s="176">
        <v>31535</v>
      </c>
      <c r="J13" s="177">
        <v>280653467.70999998</v>
      </c>
      <c r="K13" s="176">
        <v>178396</v>
      </c>
      <c r="L13" s="177">
        <v>3593987302.48</v>
      </c>
      <c r="M13" s="176">
        <v>2100</v>
      </c>
      <c r="N13" s="177">
        <v>50713678.119999997</v>
      </c>
      <c r="O13" s="205">
        <v>104081</v>
      </c>
      <c r="P13" s="206">
        <v>2245885470</v>
      </c>
      <c r="Q13" s="205">
        <v>107950</v>
      </c>
      <c r="R13" s="206">
        <v>1679468978.3099999</v>
      </c>
      <c r="S13" s="205">
        <v>200406</v>
      </c>
      <c r="T13" s="206">
        <v>3555967087.9400001</v>
      </c>
      <c r="U13" s="205">
        <v>11625</v>
      </c>
      <c r="V13" s="206">
        <v>369387360.37</v>
      </c>
    </row>
    <row r="14" spans="1:24" x14ac:dyDescent="0.3">
      <c r="B14" s="144" t="s">
        <v>2</v>
      </c>
      <c r="C14" s="538" t="s">
        <v>2</v>
      </c>
      <c r="D14" s="349"/>
      <c r="E14" s="145" t="s">
        <v>2</v>
      </c>
      <c r="F14" s="145" t="s">
        <v>2</v>
      </c>
      <c r="G14" s="145" t="s">
        <v>2</v>
      </c>
      <c r="H14" s="145" t="s">
        <v>2</v>
      </c>
      <c r="I14" s="145" t="s">
        <v>2</v>
      </c>
      <c r="J14" s="145" t="s">
        <v>2</v>
      </c>
      <c r="K14" s="145" t="s">
        <v>2</v>
      </c>
      <c r="L14" s="145" t="s">
        <v>2</v>
      </c>
      <c r="M14" s="145" t="s">
        <v>2</v>
      </c>
      <c r="N14" s="145" t="s">
        <v>2</v>
      </c>
      <c r="O14" s="145" t="s">
        <v>2</v>
      </c>
      <c r="P14" s="145" t="s">
        <v>2</v>
      </c>
      <c r="Q14" s="145" t="s">
        <v>2</v>
      </c>
      <c r="R14" s="145" t="s">
        <v>2</v>
      </c>
      <c r="S14" s="145" t="s">
        <v>2</v>
      </c>
      <c r="T14" s="145" t="s">
        <v>2</v>
      </c>
      <c r="U14" s="145" t="s">
        <v>2</v>
      </c>
      <c r="V14" s="145" t="s">
        <v>2</v>
      </c>
    </row>
    <row r="15" spans="1:24" x14ac:dyDescent="0.3">
      <c r="B15" s="49" t="s">
        <v>2</v>
      </c>
      <c r="C15" s="633" t="s">
        <v>2</v>
      </c>
      <c r="D15" s="349"/>
      <c r="E15" s="145" t="s">
        <v>2</v>
      </c>
      <c r="F15" s="145" t="s">
        <v>2</v>
      </c>
      <c r="G15" s="145" t="s">
        <v>2</v>
      </c>
      <c r="H15" s="145" t="s">
        <v>2</v>
      </c>
      <c r="I15" s="145" t="s">
        <v>2</v>
      </c>
      <c r="J15" s="145" t="s">
        <v>2</v>
      </c>
      <c r="K15" s="145" t="s">
        <v>2</v>
      </c>
      <c r="L15" s="145" t="s">
        <v>2</v>
      </c>
      <c r="M15" s="145" t="s">
        <v>2</v>
      </c>
      <c r="N15" s="145" t="s">
        <v>2</v>
      </c>
      <c r="O15" s="145" t="s">
        <v>2</v>
      </c>
      <c r="P15" s="145" t="s">
        <v>2</v>
      </c>
      <c r="Q15" s="145" t="s">
        <v>2</v>
      </c>
      <c r="R15" s="145" t="s">
        <v>2</v>
      </c>
      <c r="S15" s="145" t="s">
        <v>2</v>
      </c>
      <c r="T15" s="145" t="s">
        <v>2</v>
      </c>
      <c r="U15" s="145" t="s">
        <v>2</v>
      </c>
      <c r="V15" s="145" t="s">
        <v>2</v>
      </c>
    </row>
    <row r="16" spans="1:24" x14ac:dyDescent="0.3">
      <c r="B16" s="144" t="s">
        <v>2</v>
      </c>
      <c r="C16" s="538" t="s">
        <v>2</v>
      </c>
      <c r="D16" s="349"/>
      <c r="E16" s="145" t="s">
        <v>2</v>
      </c>
      <c r="F16" s="145" t="s">
        <v>2</v>
      </c>
      <c r="G16" s="145" t="s">
        <v>2</v>
      </c>
      <c r="H16" s="145" t="s">
        <v>2</v>
      </c>
      <c r="I16" s="145" t="s">
        <v>2</v>
      </c>
      <c r="J16" s="145" t="s">
        <v>2</v>
      </c>
      <c r="K16" s="145" t="s">
        <v>2</v>
      </c>
      <c r="L16" s="145" t="s">
        <v>2</v>
      </c>
      <c r="M16" s="145" t="s">
        <v>2</v>
      </c>
      <c r="N16" s="145" t="s">
        <v>2</v>
      </c>
      <c r="O16" s="145" t="s">
        <v>2</v>
      </c>
      <c r="P16" s="145" t="s">
        <v>2</v>
      </c>
      <c r="Q16" s="145" t="s">
        <v>2</v>
      </c>
      <c r="R16" s="145" t="s">
        <v>2</v>
      </c>
      <c r="S16" s="145" t="s">
        <v>2</v>
      </c>
      <c r="T16" s="145" t="s">
        <v>2</v>
      </c>
      <c r="U16" s="145" t="s">
        <v>2</v>
      </c>
      <c r="V16" s="145" t="s">
        <v>2</v>
      </c>
    </row>
    <row r="17" spans="2:22" x14ac:dyDescent="0.3">
      <c r="B17" s="201" t="s">
        <v>2</v>
      </c>
      <c r="C17" s="630" t="s">
        <v>2</v>
      </c>
      <c r="D17" s="349"/>
      <c r="E17" s="636" t="s">
        <v>646</v>
      </c>
      <c r="F17" s="552"/>
      <c r="G17" s="552"/>
      <c r="H17" s="553"/>
      <c r="I17" s="535" t="s">
        <v>565</v>
      </c>
      <c r="J17" s="391"/>
      <c r="K17" s="391"/>
      <c r="L17" s="391"/>
      <c r="M17" s="391"/>
      <c r="N17" s="392"/>
      <c r="O17" s="535" t="s">
        <v>108</v>
      </c>
      <c r="P17" s="391"/>
      <c r="Q17" s="391"/>
      <c r="R17" s="392"/>
      <c r="S17" s="535" t="s">
        <v>566</v>
      </c>
      <c r="T17" s="391"/>
      <c r="U17" s="391"/>
      <c r="V17" s="392"/>
    </row>
    <row r="18" spans="2:22" ht="18" customHeight="1" x14ac:dyDescent="0.3">
      <c r="C18" s="630" t="s">
        <v>2</v>
      </c>
      <c r="D18" s="349"/>
      <c r="E18" s="632" t="s">
        <v>2</v>
      </c>
      <c r="F18" s="349"/>
      <c r="G18" s="349"/>
      <c r="H18" s="359"/>
      <c r="I18" s="535" t="s">
        <v>567</v>
      </c>
      <c r="J18" s="392"/>
      <c r="K18" s="535" t="s">
        <v>568</v>
      </c>
      <c r="L18" s="392"/>
      <c r="M18" s="535" t="s">
        <v>569</v>
      </c>
      <c r="N18" s="392"/>
      <c r="O18" s="535" t="s">
        <v>570</v>
      </c>
      <c r="P18" s="392"/>
      <c r="Q18" s="535" t="s">
        <v>571</v>
      </c>
      <c r="R18" s="392"/>
      <c r="S18" s="535" t="s">
        <v>572</v>
      </c>
      <c r="T18" s="392"/>
      <c r="U18" s="535" t="s">
        <v>573</v>
      </c>
      <c r="V18" s="392"/>
    </row>
    <row r="19" spans="2:22" ht="60" x14ac:dyDescent="0.3">
      <c r="B19" s="398" t="s">
        <v>108</v>
      </c>
      <c r="C19" s="391"/>
      <c r="D19" s="392"/>
      <c r="E19" s="37" t="s">
        <v>575</v>
      </c>
      <c r="F19" s="37" t="s">
        <v>110</v>
      </c>
      <c r="G19" s="37" t="s">
        <v>111</v>
      </c>
      <c r="H19" s="37" t="s">
        <v>586</v>
      </c>
      <c r="I19" s="146" t="s">
        <v>575</v>
      </c>
      <c r="J19" s="146" t="s">
        <v>111</v>
      </c>
      <c r="K19" s="146" t="s">
        <v>575</v>
      </c>
      <c r="L19" s="146" t="s">
        <v>111</v>
      </c>
      <c r="M19" s="146" t="s">
        <v>575</v>
      </c>
      <c r="N19" s="146" t="s">
        <v>111</v>
      </c>
      <c r="O19" s="146" t="s">
        <v>575</v>
      </c>
      <c r="P19" s="146" t="s">
        <v>111</v>
      </c>
      <c r="Q19" s="146" t="s">
        <v>575</v>
      </c>
      <c r="R19" s="146" t="s">
        <v>111</v>
      </c>
      <c r="S19" s="146" t="s">
        <v>575</v>
      </c>
      <c r="T19" s="146" t="s">
        <v>111</v>
      </c>
      <c r="U19" s="146" t="s">
        <v>575</v>
      </c>
      <c r="V19" s="146" t="s">
        <v>111</v>
      </c>
    </row>
    <row r="20" spans="2:22" x14ac:dyDescent="0.3">
      <c r="B20" s="91" t="s">
        <v>570</v>
      </c>
      <c r="C20" s="567" t="s">
        <v>2</v>
      </c>
      <c r="D20" s="349"/>
      <c r="E20" s="180">
        <v>104081</v>
      </c>
      <c r="F20" s="183">
        <v>0.49087633412095399</v>
      </c>
      <c r="G20" s="182">
        <v>2245885470</v>
      </c>
      <c r="H20" s="183">
        <v>0.57214845170655404</v>
      </c>
      <c r="I20" s="172">
        <v>2887</v>
      </c>
      <c r="J20" s="171">
        <v>52289157.630000003</v>
      </c>
      <c r="K20" s="172">
        <v>99899</v>
      </c>
      <c r="L20" s="171">
        <v>2161431912.1999998</v>
      </c>
      <c r="M20" s="172">
        <v>1295</v>
      </c>
      <c r="N20" s="171">
        <v>32164400.170000002</v>
      </c>
      <c r="O20" s="204">
        <v>104081</v>
      </c>
      <c r="P20" s="182">
        <v>2245885470</v>
      </c>
      <c r="Q20" s="204">
        <v>0</v>
      </c>
      <c r="R20" s="182">
        <v>0</v>
      </c>
      <c r="S20" s="204">
        <v>97409</v>
      </c>
      <c r="T20" s="182">
        <v>2004147227.46</v>
      </c>
      <c r="U20" s="204">
        <v>6672</v>
      </c>
      <c r="V20" s="182">
        <v>241738242.53999999</v>
      </c>
    </row>
    <row r="21" spans="2:22" x14ac:dyDescent="0.3">
      <c r="B21" s="165" t="s">
        <v>571</v>
      </c>
      <c r="C21" s="561" t="s">
        <v>2</v>
      </c>
      <c r="D21" s="349"/>
      <c r="E21" s="178">
        <v>107950</v>
      </c>
      <c r="F21" s="40">
        <v>0.50912366587904601</v>
      </c>
      <c r="G21" s="41">
        <v>1679468978.3099999</v>
      </c>
      <c r="H21" s="40">
        <v>0.42785154829344602</v>
      </c>
      <c r="I21" s="168">
        <v>28648</v>
      </c>
      <c r="J21" s="169">
        <v>228364310.08000001</v>
      </c>
      <c r="K21" s="168">
        <v>78497</v>
      </c>
      <c r="L21" s="169">
        <v>1432555390.28</v>
      </c>
      <c r="M21" s="168">
        <v>805</v>
      </c>
      <c r="N21" s="169">
        <v>18549277.949999999</v>
      </c>
      <c r="O21" s="202">
        <v>0</v>
      </c>
      <c r="P21" s="203">
        <v>0</v>
      </c>
      <c r="Q21" s="202">
        <v>107950</v>
      </c>
      <c r="R21" s="203">
        <v>1679468978.3099999</v>
      </c>
      <c r="S21" s="202">
        <v>102997</v>
      </c>
      <c r="T21" s="203">
        <v>1551819860.48</v>
      </c>
      <c r="U21" s="202">
        <v>4953</v>
      </c>
      <c r="V21" s="203">
        <v>127649117.83</v>
      </c>
    </row>
    <row r="22" spans="2:22" x14ac:dyDescent="0.3">
      <c r="B22" s="173" t="s">
        <v>115</v>
      </c>
      <c r="C22" s="574" t="s">
        <v>2</v>
      </c>
      <c r="D22" s="391"/>
      <c r="E22" s="184">
        <v>212031</v>
      </c>
      <c r="F22" s="185">
        <v>1</v>
      </c>
      <c r="G22" s="186">
        <v>3925354448.3099999</v>
      </c>
      <c r="H22" s="185">
        <v>1</v>
      </c>
      <c r="I22" s="176">
        <v>31535</v>
      </c>
      <c r="J22" s="177">
        <v>280653467.70999998</v>
      </c>
      <c r="K22" s="176">
        <v>178396</v>
      </c>
      <c r="L22" s="177">
        <v>3593987302.48</v>
      </c>
      <c r="M22" s="176">
        <v>2100</v>
      </c>
      <c r="N22" s="177">
        <v>50713678.119999997</v>
      </c>
      <c r="O22" s="205">
        <v>104081</v>
      </c>
      <c r="P22" s="206">
        <v>2245885470</v>
      </c>
      <c r="Q22" s="205">
        <v>107950</v>
      </c>
      <c r="R22" s="206">
        <v>1679468978.3099999</v>
      </c>
      <c r="S22" s="205">
        <v>200406</v>
      </c>
      <c r="T22" s="206">
        <v>3555967087.9400001</v>
      </c>
      <c r="U22" s="205">
        <v>11625</v>
      </c>
      <c r="V22" s="206">
        <v>369387360.37</v>
      </c>
    </row>
    <row r="23" spans="2:22" x14ac:dyDescent="0.3">
      <c r="B23" s="144" t="s">
        <v>2</v>
      </c>
      <c r="C23" s="538" t="s">
        <v>2</v>
      </c>
      <c r="D23" s="349"/>
      <c r="E23" s="145" t="s">
        <v>2</v>
      </c>
      <c r="F23" s="145" t="s">
        <v>2</v>
      </c>
      <c r="G23" s="145" t="s">
        <v>2</v>
      </c>
      <c r="H23" s="145" t="s">
        <v>2</v>
      </c>
      <c r="I23" s="145" t="s">
        <v>2</v>
      </c>
      <c r="J23" s="145" t="s">
        <v>2</v>
      </c>
      <c r="K23" s="145" t="s">
        <v>2</v>
      </c>
      <c r="L23" s="145" t="s">
        <v>2</v>
      </c>
      <c r="M23" s="145" t="s">
        <v>2</v>
      </c>
      <c r="N23" s="145" t="s">
        <v>2</v>
      </c>
      <c r="O23" s="145" t="s">
        <v>2</v>
      </c>
      <c r="P23" s="145" t="s">
        <v>2</v>
      </c>
      <c r="Q23" s="145" t="s">
        <v>2</v>
      </c>
      <c r="R23" s="145" t="s">
        <v>2</v>
      </c>
      <c r="S23" s="145" t="s">
        <v>2</v>
      </c>
      <c r="T23" s="145" t="s">
        <v>2</v>
      </c>
      <c r="U23" s="145" t="s">
        <v>2</v>
      </c>
      <c r="V23" s="145" t="s">
        <v>2</v>
      </c>
    </row>
    <row r="24" spans="2:22" x14ac:dyDescent="0.3">
      <c r="B24" s="49" t="s">
        <v>2</v>
      </c>
      <c r="C24" s="633" t="s">
        <v>2</v>
      </c>
      <c r="D24" s="349"/>
      <c r="E24" s="145" t="s">
        <v>2</v>
      </c>
      <c r="F24" s="145" t="s">
        <v>2</v>
      </c>
      <c r="G24" s="145" t="s">
        <v>2</v>
      </c>
      <c r="H24" s="145" t="s">
        <v>2</v>
      </c>
      <c r="I24" s="145" t="s">
        <v>2</v>
      </c>
      <c r="J24" s="145" t="s">
        <v>2</v>
      </c>
      <c r="K24" s="145" t="s">
        <v>2</v>
      </c>
      <c r="L24" s="145" t="s">
        <v>2</v>
      </c>
      <c r="M24" s="145" t="s">
        <v>2</v>
      </c>
      <c r="N24" s="145" t="s">
        <v>2</v>
      </c>
      <c r="O24" s="145" t="s">
        <v>2</v>
      </c>
      <c r="P24" s="145" t="s">
        <v>2</v>
      </c>
      <c r="Q24" s="145" t="s">
        <v>2</v>
      </c>
      <c r="R24" s="145" t="s">
        <v>2</v>
      </c>
      <c r="S24" s="145" t="s">
        <v>2</v>
      </c>
      <c r="T24" s="145" t="s">
        <v>2</v>
      </c>
      <c r="U24" s="145" t="s">
        <v>2</v>
      </c>
      <c r="V24" s="145" t="s">
        <v>2</v>
      </c>
    </row>
    <row r="25" spans="2:22" x14ac:dyDescent="0.3">
      <c r="B25" s="144" t="s">
        <v>2</v>
      </c>
      <c r="C25" s="538" t="s">
        <v>2</v>
      </c>
      <c r="D25" s="349"/>
      <c r="E25" s="145" t="s">
        <v>2</v>
      </c>
      <c r="F25" s="145" t="s">
        <v>2</v>
      </c>
      <c r="G25" s="145" t="s">
        <v>2</v>
      </c>
      <c r="H25" s="145" t="s">
        <v>2</v>
      </c>
      <c r="I25" s="145" t="s">
        <v>2</v>
      </c>
      <c r="J25" s="145" t="s">
        <v>2</v>
      </c>
      <c r="K25" s="145" t="s">
        <v>2</v>
      </c>
      <c r="L25" s="145" t="s">
        <v>2</v>
      </c>
      <c r="M25" s="145" t="s">
        <v>2</v>
      </c>
      <c r="N25" s="145" t="s">
        <v>2</v>
      </c>
      <c r="O25" s="145" t="s">
        <v>2</v>
      </c>
      <c r="P25" s="145" t="s">
        <v>2</v>
      </c>
      <c r="Q25" s="145" t="s">
        <v>2</v>
      </c>
      <c r="R25" s="145" t="s">
        <v>2</v>
      </c>
      <c r="S25" s="145" t="s">
        <v>2</v>
      </c>
      <c r="T25" s="145" t="s">
        <v>2</v>
      </c>
      <c r="U25" s="145" t="s">
        <v>2</v>
      </c>
      <c r="V25" s="145" t="s">
        <v>2</v>
      </c>
    </row>
    <row r="26" spans="2:22" x14ac:dyDescent="0.3">
      <c r="B26" s="201" t="s">
        <v>2</v>
      </c>
      <c r="C26" s="630" t="s">
        <v>2</v>
      </c>
      <c r="D26" s="349"/>
      <c r="E26" s="636" t="s">
        <v>646</v>
      </c>
      <c r="F26" s="552"/>
      <c r="G26" s="552"/>
      <c r="H26" s="553"/>
      <c r="I26" s="535" t="s">
        <v>565</v>
      </c>
      <c r="J26" s="391"/>
      <c r="K26" s="391"/>
      <c r="L26" s="391"/>
      <c r="M26" s="391"/>
      <c r="N26" s="392"/>
      <c r="O26" s="535" t="s">
        <v>108</v>
      </c>
      <c r="P26" s="391"/>
      <c r="Q26" s="391"/>
      <c r="R26" s="392"/>
      <c r="S26" s="535" t="s">
        <v>566</v>
      </c>
      <c r="T26" s="391"/>
      <c r="U26" s="391"/>
      <c r="V26" s="392"/>
    </row>
    <row r="27" spans="2:22" ht="18" customHeight="1" x14ac:dyDescent="0.3">
      <c r="C27" s="630" t="s">
        <v>2</v>
      </c>
      <c r="D27" s="349"/>
      <c r="E27" s="632" t="s">
        <v>2</v>
      </c>
      <c r="F27" s="349"/>
      <c r="G27" s="349"/>
      <c r="H27" s="359"/>
      <c r="I27" s="535" t="s">
        <v>567</v>
      </c>
      <c r="J27" s="392"/>
      <c r="K27" s="535" t="s">
        <v>568</v>
      </c>
      <c r="L27" s="392"/>
      <c r="M27" s="535" t="s">
        <v>569</v>
      </c>
      <c r="N27" s="392"/>
      <c r="O27" s="535" t="s">
        <v>570</v>
      </c>
      <c r="P27" s="392"/>
      <c r="Q27" s="535" t="s">
        <v>571</v>
      </c>
      <c r="R27" s="392"/>
      <c r="S27" s="535" t="s">
        <v>572</v>
      </c>
      <c r="T27" s="392"/>
      <c r="U27" s="535" t="s">
        <v>573</v>
      </c>
      <c r="V27" s="392"/>
    </row>
    <row r="28" spans="2:22" ht="60" x14ac:dyDescent="0.3">
      <c r="B28" s="398" t="s">
        <v>566</v>
      </c>
      <c r="C28" s="391"/>
      <c r="D28" s="392"/>
      <c r="E28" s="37" t="s">
        <v>575</v>
      </c>
      <c r="F28" s="37" t="s">
        <v>110</v>
      </c>
      <c r="G28" s="37" t="s">
        <v>111</v>
      </c>
      <c r="H28" s="37" t="s">
        <v>586</v>
      </c>
      <c r="I28" s="146" t="s">
        <v>575</v>
      </c>
      <c r="J28" s="146" t="s">
        <v>111</v>
      </c>
      <c r="K28" s="146" t="s">
        <v>575</v>
      </c>
      <c r="L28" s="146" t="s">
        <v>111</v>
      </c>
      <c r="M28" s="146" t="s">
        <v>575</v>
      </c>
      <c r="N28" s="146" t="s">
        <v>111</v>
      </c>
      <c r="O28" s="146" t="s">
        <v>575</v>
      </c>
      <c r="P28" s="146" t="s">
        <v>111</v>
      </c>
      <c r="Q28" s="146" t="s">
        <v>575</v>
      </c>
      <c r="R28" s="146" t="s">
        <v>111</v>
      </c>
      <c r="S28" s="146" t="s">
        <v>575</v>
      </c>
      <c r="T28" s="146" t="s">
        <v>111</v>
      </c>
      <c r="U28" s="146" t="s">
        <v>575</v>
      </c>
      <c r="V28" s="146" t="s">
        <v>111</v>
      </c>
    </row>
    <row r="29" spans="2:22" x14ac:dyDescent="0.3">
      <c r="B29" s="91" t="s">
        <v>573</v>
      </c>
      <c r="C29" s="567" t="s">
        <v>2</v>
      </c>
      <c r="D29" s="349"/>
      <c r="E29" s="180">
        <v>11625</v>
      </c>
      <c r="F29" s="183">
        <v>5.4826888521018198E-2</v>
      </c>
      <c r="G29" s="182">
        <v>369387360.37</v>
      </c>
      <c r="H29" s="183">
        <v>9.4102931399999798E-2</v>
      </c>
      <c r="I29" s="172">
        <v>4448</v>
      </c>
      <c r="J29" s="171">
        <v>72379487.659999996</v>
      </c>
      <c r="K29" s="172">
        <v>5561</v>
      </c>
      <c r="L29" s="171">
        <v>258102547.34</v>
      </c>
      <c r="M29" s="172">
        <v>1616</v>
      </c>
      <c r="N29" s="171">
        <v>38905325.369999997</v>
      </c>
      <c r="O29" s="204">
        <v>6672</v>
      </c>
      <c r="P29" s="182">
        <v>241738242.53999999</v>
      </c>
      <c r="Q29" s="204">
        <v>4953</v>
      </c>
      <c r="R29" s="182">
        <v>127649117.83</v>
      </c>
      <c r="S29" s="204">
        <v>0</v>
      </c>
      <c r="T29" s="182">
        <v>0</v>
      </c>
      <c r="U29" s="204">
        <v>11625</v>
      </c>
      <c r="V29" s="182">
        <v>369387360.37</v>
      </c>
    </row>
    <row r="30" spans="2:22" x14ac:dyDescent="0.3">
      <c r="B30" s="165" t="s">
        <v>572</v>
      </c>
      <c r="C30" s="561" t="s">
        <v>2</v>
      </c>
      <c r="D30" s="349"/>
      <c r="E30" s="178">
        <v>200406</v>
      </c>
      <c r="F30" s="40">
        <v>0.94517311147898198</v>
      </c>
      <c r="G30" s="41">
        <v>3555967087.9400001</v>
      </c>
      <c r="H30" s="40">
        <v>0.90589706859999997</v>
      </c>
      <c r="I30" s="168">
        <v>27087</v>
      </c>
      <c r="J30" s="169">
        <v>208273980.05000001</v>
      </c>
      <c r="K30" s="168">
        <v>172835</v>
      </c>
      <c r="L30" s="169">
        <v>3335884755.1399999</v>
      </c>
      <c r="M30" s="168">
        <v>484</v>
      </c>
      <c r="N30" s="169">
        <v>11808352.75</v>
      </c>
      <c r="O30" s="202">
        <v>97409</v>
      </c>
      <c r="P30" s="203">
        <v>2004147227.46</v>
      </c>
      <c r="Q30" s="202">
        <v>102997</v>
      </c>
      <c r="R30" s="203">
        <v>1551819860.48</v>
      </c>
      <c r="S30" s="202">
        <v>200406</v>
      </c>
      <c r="T30" s="203">
        <v>3555967087.9400001</v>
      </c>
      <c r="U30" s="202">
        <v>0</v>
      </c>
      <c r="V30" s="203">
        <v>0</v>
      </c>
    </row>
    <row r="31" spans="2:22" x14ac:dyDescent="0.3">
      <c r="B31" s="173" t="s">
        <v>115</v>
      </c>
      <c r="C31" s="574" t="s">
        <v>2</v>
      </c>
      <c r="D31" s="391"/>
      <c r="E31" s="184">
        <v>212031</v>
      </c>
      <c r="F31" s="185">
        <v>1</v>
      </c>
      <c r="G31" s="186">
        <v>3925354448.3099999</v>
      </c>
      <c r="H31" s="185">
        <v>1</v>
      </c>
      <c r="I31" s="176">
        <v>31535</v>
      </c>
      <c r="J31" s="177">
        <v>280653467.70999998</v>
      </c>
      <c r="K31" s="176">
        <v>178396</v>
      </c>
      <c r="L31" s="177">
        <v>3593987302.48</v>
      </c>
      <c r="M31" s="176">
        <v>2100</v>
      </c>
      <c r="N31" s="177">
        <v>50713678.119999997</v>
      </c>
      <c r="O31" s="205">
        <v>104081</v>
      </c>
      <c r="P31" s="206">
        <v>2245885470</v>
      </c>
      <c r="Q31" s="205">
        <v>107950</v>
      </c>
      <c r="R31" s="206">
        <v>1679468978.3099999</v>
      </c>
      <c r="S31" s="205">
        <v>200406</v>
      </c>
      <c r="T31" s="206">
        <v>3555967087.9400001</v>
      </c>
      <c r="U31" s="205">
        <v>11625</v>
      </c>
      <c r="V31" s="206">
        <v>369387360.37</v>
      </c>
    </row>
    <row r="32" spans="2:22" x14ac:dyDescent="0.3">
      <c r="B32" s="144" t="s">
        <v>2</v>
      </c>
      <c r="C32" s="538" t="s">
        <v>2</v>
      </c>
      <c r="D32" s="349"/>
      <c r="E32" s="145" t="s">
        <v>2</v>
      </c>
      <c r="F32" s="145" t="s">
        <v>2</v>
      </c>
      <c r="G32" s="145" t="s">
        <v>2</v>
      </c>
      <c r="H32" s="145" t="s">
        <v>2</v>
      </c>
      <c r="I32" s="145" t="s">
        <v>2</v>
      </c>
      <c r="J32" s="145" t="s">
        <v>2</v>
      </c>
      <c r="K32" s="145" t="s">
        <v>2</v>
      </c>
      <c r="L32" s="145" t="s">
        <v>2</v>
      </c>
      <c r="M32" s="145" t="s">
        <v>2</v>
      </c>
      <c r="N32" s="145" t="s">
        <v>2</v>
      </c>
      <c r="O32" s="145" t="s">
        <v>2</v>
      </c>
      <c r="P32" s="145" t="s">
        <v>2</v>
      </c>
      <c r="Q32" s="145" t="s">
        <v>2</v>
      </c>
      <c r="R32" s="145" t="s">
        <v>2</v>
      </c>
      <c r="S32" s="145" t="s">
        <v>2</v>
      </c>
      <c r="T32" s="145" t="s">
        <v>2</v>
      </c>
      <c r="U32" s="145" t="s">
        <v>2</v>
      </c>
      <c r="V32" s="145" t="s">
        <v>2</v>
      </c>
    </row>
    <row r="33" spans="2:22" x14ac:dyDescent="0.3">
      <c r="B33" s="49" t="s">
        <v>2</v>
      </c>
      <c r="C33" s="633" t="s">
        <v>2</v>
      </c>
      <c r="D33" s="349"/>
      <c r="E33" s="145" t="s">
        <v>2</v>
      </c>
      <c r="F33" s="145" t="s">
        <v>2</v>
      </c>
      <c r="G33" s="145" t="s">
        <v>2</v>
      </c>
      <c r="H33" s="145" t="s">
        <v>2</v>
      </c>
      <c r="I33" s="145" t="s">
        <v>2</v>
      </c>
      <c r="J33" s="145" t="s">
        <v>2</v>
      </c>
      <c r="K33" s="145" t="s">
        <v>2</v>
      </c>
      <c r="L33" s="145" t="s">
        <v>2</v>
      </c>
      <c r="M33" s="145" t="s">
        <v>2</v>
      </c>
      <c r="N33" s="145" t="s">
        <v>2</v>
      </c>
      <c r="O33" s="145" t="s">
        <v>2</v>
      </c>
      <c r="P33" s="145" t="s">
        <v>2</v>
      </c>
      <c r="Q33" s="145" t="s">
        <v>2</v>
      </c>
      <c r="R33" s="145" t="s">
        <v>2</v>
      </c>
      <c r="S33" s="145" t="s">
        <v>2</v>
      </c>
      <c r="T33" s="145" t="s">
        <v>2</v>
      </c>
      <c r="U33" s="145" t="s">
        <v>2</v>
      </c>
      <c r="V33" s="145" t="s">
        <v>2</v>
      </c>
    </row>
    <row r="34" spans="2:22" x14ac:dyDescent="0.3">
      <c r="B34" s="144" t="s">
        <v>2</v>
      </c>
      <c r="C34" s="538" t="s">
        <v>2</v>
      </c>
      <c r="D34" s="349"/>
      <c r="E34" s="145" t="s">
        <v>2</v>
      </c>
      <c r="F34" s="145" t="s">
        <v>2</v>
      </c>
      <c r="G34" s="145" t="s">
        <v>2</v>
      </c>
      <c r="H34" s="145" t="s">
        <v>2</v>
      </c>
      <c r="I34" s="145" t="s">
        <v>2</v>
      </c>
      <c r="J34" s="145" t="s">
        <v>2</v>
      </c>
      <c r="K34" s="145" t="s">
        <v>2</v>
      </c>
      <c r="L34" s="145" t="s">
        <v>2</v>
      </c>
      <c r="M34" s="145" t="s">
        <v>2</v>
      </c>
      <c r="N34" s="145" t="s">
        <v>2</v>
      </c>
      <c r="O34" s="145" t="s">
        <v>2</v>
      </c>
      <c r="P34" s="145" t="s">
        <v>2</v>
      </c>
      <c r="Q34" s="145" t="s">
        <v>2</v>
      </c>
      <c r="R34" s="145" t="s">
        <v>2</v>
      </c>
      <c r="S34" s="145" t="s">
        <v>2</v>
      </c>
      <c r="T34" s="145" t="s">
        <v>2</v>
      </c>
      <c r="U34" s="145" t="s">
        <v>2</v>
      </c>
      <c r="V34" s="145" t="s">
        <v>2</v>
      </c>
    </row>
    <row r="35" spans="2:22" x14ac:dyDescent="0.3">
      <c r="B35" s="201" t="s">
        <v>2</v>
      </c>
      <c r="C35" s="630" t="s">
        <v>2</v>
      </c>
      <c r="D35" s="349"/>
      <c r="E35" s="636" t="s">
        <v>646</v>
      </c>
      <c r="F35" s="552"/>
      <c r="G35" s="552"/>
      <c r="H35" s="553"/>
      <c r="I35" s="535" t="s">
        <v>565</v>
      </c>
      <c r="J35" s="391"/>
      <c r="K35" s="391"/>
      <c r="L35" s="391"/>
      <c r="M35" s="391"/>
      <c r="N35" s="392"/>
      <c r="O35" s="535" t="s">
        <v>108</v>
      </c>
      <c r="P35" s="391"/>
      <c r="Q35" s="391"/>
      <c r="R35" s="392"/>
      <c r="S35" s="535" t="s">
        <v>566</v>
      </c>
      <c r="T35" s="391"/>
      <c r="U35" s="391"/>
      <c r="V35" s="392"/>
    </row>
    <row r="36" spans="2:22" ht="18" customHeight="1" x14ac:dyDescent="0.3">
      <c r="C36" s="630" t="s">
        <v>2</v>
      </c>
      <c r="D36" s="349"/>
      <c r="E36" s="632" t="s">
        <v>2</v>
      </c>
      <c r="F36" s="349"/>
      <c r="G36" s="349"/>
      <c r="H36" s="359"/>
      <c r="I36" s="535" t="s">
        <v>567</v>
      </c>
      <c r="J36" s="392"/>
      <c r="K36" s="535" t="s">
        <v>568</v>
      </c>
      <c r="L36" s="392"/>
      <c r="M36" s="535" t="s">
        <v>569</v>
      </c>
      <c r="N36" s="392"/>
      <c r="O36" s="535" t="s">
        <v>570</v>
      </c>
      <c r="P36" s="392"/>
      <c r="Q36" s="535" t="s">
        <v>571</v>
      </c>
      <c r="R36" s="392"/>
      <c r="S36" s="535" t="s">
        <v>572</v>
      </c>
      <c r="T36" s="392"/>
      <c r="U36" s="535" t="s">
        <v>573</v>
      </c>
      <c r="V36" s="392"/>
    </row>
    <row r="37" spans="2:22" ht="60" x14ac:dyDescent="0.3">
      <c r="B37" s="398" t="s">
        <v>866</v>
      </c>
      <c r="C37" s="391"/>
      <c r="D37" s="392"/>
      <c r="E37" s="37" t="s">
        <v>575</v>
      </c>
      <c r="F37" s="37" t="s">
        <v>110</v>
      </c>
      <c r="G37" s="37" t="s">
        <v>111</v>
      </c>
      <c r="H37" s="37" t="s">
        <v>586</v>
      </c>
      <c r="I37" s="146" t="s">
        <v>575</v>
      </c>
      <c r="J37" s="146" t="s">
        <v>111</v>
      </c>
      <c r="K37" s="146" t="s">
        <v>575</v>
      </c>
      <c r="L37" s="146" t="s">
        <v>111</v>
      </c>
      <c r="M37" s="146" t="s">
        <v>575</v>
      </c>
      <c r="N37" s="146" t="s">
        <v>111</v>
      </c>
      <c r="O37" s="146" t="s">
        <v>575</v>
      </c>
      <c r="P37" s="146" t="s">
        <v>111</v>
      </c>
      <c r="Q37" s="146" t="s">
        <v>575</v>
      </c>
      <c r="R37" s="146" t="s">
        <v>111</v>
      </c>
      <c r="S37" s="146" t="s">
        <v>575</v>
      </c>
      <c r="T37" s="146" t="s">
        <v>111</v>
      </c>
      <c r="U37" s="146" t="s">
        <v>575</v>
      </c>
      <c r="V37" s="146" t="s">
        <v>111</v>
      </c>
    </row>
    <row r="38" spans="2:22" x14ac:dyDescent="0.3">
      <c r="B38" s="91" t="s">
        <v>867</v>
      </c>
      <c r="C38" s="567" t="s">
        <v>2</v>
      </c>
      <c r="D38" s="349"/>
      <c r="E38" s="180">
        <v>12702</v>
      </c>
      <c r="F38" s="183">
        <v>5.9906334451094397E-2</v>
      </c>
      <c r="G38" s="182">
        <v>441371089.54000002</v>
      </c>
      <c r="H38" s="183">
        <v>0.11244107897823701</v>
      </c>
      <c r="I38" s="172">
        <v>627</v>
      </c>
      <c r="J38" s="171">
        <v>16352991.810000001</v>
      </c>
      <c r="K38" s="172">
        <v>12037</v>
      </c>
      <c r="L38" s="171">
        <v>423436574.31</v>
      </c>
      <c r="M38" s="172">
        <v>38</v>
      </c>
      <c r="N38" s="171">
        <v>1581523.42</v>
      </c>
      <c r="O38" s="204">
        <v>8332</v>
      </c>
      <c r="P38" s="182">
        <v>303171132.38999999</v>
      </c>
      <c r="Q38" s="204">
        <v>4370</v>
      </c>
      <c r="R38" s="182">
        <v>138199957.15000001</v>
      </c>
      <c r="S38" s="204">
        <v>9440</v>
      </c>
      <c r="T38" s="182">
        <v>269723433.91000003</v>
      </c>
      <c r="U38" s="204">
        <v>3262</v>
      </c>
      <c r="V38" s="182">
        <v>171647655.63</v>
      </c>
    </row>
    <row r="39" spans="2:22" x14ac:dyDescent="0.3">
      <c r="B39" s="165" t="s">
        <v>868</v>
      </c>
      <c r="C39" s="561" t="s">
        <v>2</v>
      </c>
      <c r="D39" s="349"/>
      <c r="E39" s="178">
        <v>38977</v>
      </c>
      <c r="F39" s="40">
        <v>0.18382689323731</v>
      </c>
      <c r="G39" s="41">
        <v>697072568.99000001</v>
      </c>
      <c r="H39" s="40">
        <v>0.177582070146586</v>
      </c>
      <c r="I39" s="168">
        <v>12287</v>
      </c>
      <c r="J39" s="169">
        <v>124470883.09</v>
      </c>
      <c r="K39" s="168">
        <v>24697</v>
      </c>
      <c r="L39" s="169">
        <v>525832689.25</v>
      </c>
      <c r="M39" s="168">
        <v>1993</v>
      </c>
      <c r="N39" s="169">
        <v>46768996.649999999</v>
      </c>
      <c r="O39" s="202">
        <v>11597</v>
      </c>
      <c r="P39" s="203">
        <v>283568421.63</v>
      </c>
      <c r="Q39" s="202">
        <v>27380</v>
      </c>
      <c r="R39" s="203">
        <v>413504147.36000001</v>
      </c>
      <c r="S39" s="202">
        <v>32753</v>
      </c>
      <c r="T39" s="203">
        <v>582096236.32000005</v>
      </c>
      <c r="U39" s="202">
        <v>6224</v>
      </c>
      <c r="V39" s="203">
        <v>114976332.67</v>
      </c>
    </row>
    <row r="40" spans="2:22" x14ac:dyDescent="0.3">
      <c r="B40" s="91" t="s">
        <v>869</v>
      </c>
      <c r="C40" s="567" t="s">
        <v>2</v>
      </c>
      <c r="D40" s="349"/>
      <c r="E40" s="180">
        <v>4870</v>
      </c>
      <c r="F40" s="183">
        <v>2.29683395352566E-2</v>
      </c>
      <c r="G40" s="182">
        <v>148693653.94999999</v>
      </c>
      <c r="H40" s="183">
        <v>3.7880312697371299E-2</v>
      </c>
      <c r="I40" s="172">
        <v>636</v>
      </c>
      <c r="J40" s="171">
        <v>10164614.949999999</v>
      </c>
      <c r="K40" s="172">
        <v>4229</v>
      </c>
      <c r="L40" s="171">
        <v>138270729.66999999</v>
      </c>
      <c r="M40" s="172">
        <v>5</v>
      </c>
      <c r="N40" s="171">
        <v>258309.33</v>
      </c>
      <c r="O40" s="204">
        <v>2330</v>
      </c>
      <c r="P40" s="182">
        <v>83421037.920000002</v>
      </c>
      <c r="Q40" s="204">
        <v>2540</v>
      </c>
      <c r="R40" s="182">
        <v>65272616.030000001</v>
      </c>
      <c r="S40" s="204">
        <v>4376</v>
      </c>
      <c r="T40" s="182">
        <v>125488721.64</v>
      </c>
      <c r="U40" s="204">
        <v>494</v>
      </c>
      <c r="V40" s="182">
        <v>23204932.309999999</v>
      </c>
    </row>
    <row r="41" spans="2:22" x14ac:dyDescent="0.3">
      <c r="B41" s="165" t="s">
        <v>870</v>
      </c>
      <c r="C41" s="561" t="s">
        <v>2</v>
      </c>
      <c r="D41" s="349"/>
      <c r="E41" s="178">
        <v>155482</v>
      </c>
      <c r="F41" s="40">
        <v>0.73329843277633899</v>
      </c>
      <c r="G41" s="41">
        <v>2638217135.8299999</v>
      </c>
      <c r="H41" s="40">
        <v>0.67209653817780501</v>
      </c>
      <c r="I41" s="168">
        <v>17985</v>
      </c>
      <c r="J41" s="169">
        <v>129664977.86</v>
      </c>
      <c r="K41" s="168">
        <v>137433</v>
      </c>
      <c r="L41" s="169">
        <v>2506447309.25</v>
      </c>
      <c r="M41" s="168">
        <v>64</v>
      </c>
      <c r="N41" s="169">
        <v>2104848.7200000002</v>
      </c>
      <c r="O41" s="202">
        <v>81822</v>
      </c>
      <c r="P41" s="203">
        <v>1575724878.0599999</v>
      </c>
      <c r="Q41" s="202">
        <v>73660</v>
      </c>
      <c r="R41" s="203">
        <v>1062492257.77</v>
      </c>
      <c r="S41" s="202">
        <v>153837</v>
      </c>
      <c r="T41" s="203">
        <v>2578658696.0700002</v>
      </c>
      <c r="U41" s="202">
        <v>1645</v>
      </c>
      <c r="V41" s="203">
        <v>59558439.759999998</v>
      </c>
    </row>
    <row r="42" spans="2:22" x14ac:dyDescent="0.3">
      <c r="B42" s="173" t="s">
        <v>115</v>
      </c>
      <c r="C42" s="574" t="s">
        <v>2</v>
      </c>
      <c r="D42" s="391"/>
      <c r="E42" s="184">
        <v>212031</v>
      </c>
      <c r="F42" s="185">
        <v>1</v>
      </c>
      <c r="G42" s="186">
        <v>3925354448.3099999</v>
      </c>
      <c r="H42" s="185">
        <v>1</v>
      </c>
      <c r="I42" s="176">
        <v>31535</v>
      </c>
      <c r="J42" s="177">
        <v>280653467.70999998</v>
      </c>
      <c r="K42" s="176">
        <v>178396</v>
      </c>
      <c r="L42" s="177">
        <v>3593987302.48</v>
      </c>
      <c r="M42" s="176">
        <v>2100</v>
      </c>
      <c r="N42" s="177">
        <v>50713678.119999997</v>
      </c>
      <c r="O42" s="205">
        <v>104081</v>
      </c>
      <c r="P42" s="206">
        <v>2245885470</v>
      </c>
      <c r="Q42" s="205">
        <v>107950</v>
      </c>
      <c r="R42" s="206">
        <v>1679468978.3099999</v>
      </c>
      <c r="S42" s="205">
        <v>200406</v>
      </c>
      <c r="T42" s="206">
        <v>3555967087.9400001</v>
      </c>
      <c r="U42" s="205">
        <v>11625</v>
      </c>
      <c r="V42" s="206">
        <v>369387360.37</v>
      </c>
    </row>
    <row r="43" spans="2:22" x14ac:dyDescent="0.3">
      <c r="B43" s="144" t="s">
        <v>2</v>
      </c>
      <c r="C43" s="538" t="s">
        <v>2</v>
      </c>
      <c r="D43" s="349"/>
      <c r="E43" s="145" t="s">
        <v>2</v>
      </c>
      <c r="F43" s="145" t="s">
        <v>2</v>
      </c>
      <c r="G43" s="145" t="s">
        <v>2</v>
      </c>
      <c r="H43" s="145" t="s">
        <v>2</v>
      </c>
      <c r="I43" s="145" t="s">
        <v>2</v>
      </c>
      <c r="J43" s="145" t="s">
        <v>2</v>
      </c>
      <c r="K43" s="145" t="s">
        <v>2</v>
      </c>
      <c r="L43" s="145" t="s">
        <v>2</v>
      </c>
      <c r="M43" s="145" t="s">
        <v>2</v>
      </c>
      <c r="N43" s="145" t="s">
        <v>2</v>
      </c>
      <c r="O43" s="145" t="s">
        <v>2</v>
      </c>
      <c r="P43" s="145" t="s">
        <v>2</v>
      </c>
      <c r="Q43" s="145" t="s">
        <v>2</v>
      </c>
      <c r="R43" s="145" t="s">
        <v>2</v>
      </c>
      <c r="S43" s="145" t="s">
        <v>2</v>
      </c>
      <c r="T43" s="145" t="s">
        <v>2</v>
      </c>
      <c r="U43" s="145" t="s">
        <v>2</v>
      </c>
      <c r="V43" s="145" t="s">
        <v>2</v>
      </c>
    </row>
    <row r="44" spans="2:22" x14ac:dyDescent="0.3">
      <c r="B44" s="49" t="s">
        <v>2</v>
      </c>
      <c r="C44" s="633" t="s">
        <v>2</v>
      </c>
      <c r="D44" s="349"/>
      <c r="E44" s="145" t="s">
        <v>2</v>
      </c>
      <c r="F44" s="145" t="s">
        <v>2</v>
      </c>
      <c r="G44" s="145" t="s">
        <v>2</v>
      </c>
      <c r="H44" s="145" t="s">
        <v>2</v>
      </c>
      <c r="I44" s="145" t="s">
        <v>2</v>
      </c>
      <c r="J44" s="145" t="s">
        <v>2</v>
      </c>
      <c r="K44" s="145" t="s">
        <v>2</v>
      </c>
      <c r="L44" s="145" t="s">
        <v>2</v>
      </c>
      <c r="M44" s="145" t="s">
        <v>2</v>
      </c>
      <c r="N44" s="145" t="s">
        <v>2</v>
      </c>
      <c r="O44" s="145" t="s">
        <v>2</v>
      </c>
      <c r="P44" s="145" t="s">
        <v>2</v>
      </c>
      <c r="Q44" s="145" t="s">
        <v>2</v>
      </c>
      <c r="R44" s="145" t="s">
        <v>2</v>
      </c>
      <c r="S44" s="145" t="s">
        <v>2</v>
      </c>
      <c r="T44" s="145" t="s">
        <v>2</v>
      </c>
      <c r="U44" s="145" t="s">
        <v>2</v>
      </c>
      <c r="V44" s="145" t="s">
        <v>2</v>
      </c>
    </row>
    <row r="45" spans="2:22" x14ac:dyDescent="0.3">
      <c r="B45" s="144" t="s">
        <v>2</v>
      </c>
      <c r="C45" s="538" t="s">
        <v>2</v>
      </c>
      <c r="D45" s="349"/>
      <c r="E45" s="145" t="s">
        <v>2</v>
      </c>
      <c r="F45" s="145" t="s">
        <v>2</v>
      </c>
      <c r="G45" s="145" t="s">
        <v>2</v>
      </c>
      <c r="H45" s="145" t="s">
        <v>2</v>
      </c>
      <c r="I45" s="145" t="s">
        <v>2</v>
      </c>
      <c r="J45" s="145" t="s">
        <v>2</v>
      </c>
      <c r="K45" s="145" t="s">
        <v>2</v>
      </c>
      <c r="L45" s="145" t="s">
        <v>2</v>
      </c>
      <c r="M45" s="145" t="s">
        <v>2</v>
      </c>
      <c r="N45" s="145" t="s">
        <v>2</v>
      </c>
      <c r="O45" s="145" t="s">
        <v>2</v>
      </c>
      <c r="P45" s="145" t="s">
        <v>2</v>
      </c>
      <c r="Q45" s="145" t="s">
        <v>2</v>
      </c>
      <c r="R45" s="145" t="s">
        <v>2</v>
      </c>
      <c r="S45" s="145" t="s">
        <v>2</v>
      </c>
      <c r="T45" s="145" t="s">
        <v>2</v>
      </c>
      <c r="U45" s="145" t="s">
        <v>2</v>
      </c>
      <c r="V45" s="145" t="s">
        <v>2</v>
      </c>
    </row>
    <row r="46" spans="2:22" x14ac:dyDescent="0.3">
      <c r="B46" s="201" t="s">
        <v>2</v>
      </c>
      <c r="C46" s="630" t="s">
        <v>2</v>
      </c>
      <c r="D46" s="349"/>
      <c r="E46" s="636" t="s">
        <v>646</v>
      </c>
      <c r="F46" s="552"/>
      <c r="G46" s="552"/>
      <c r="H46" s="553"/>
      <c r="I46" s="535" t="s">
        <v>565</v>
      </c>
      <c r="J46" s="391"/>
      <c r="K46" s="391"/>
      <c r="L46" s="391"/>
      <c r="M46" s="391"/>
      <c r="N46" s="392"/>
      <c r="O46" s="535" t="s">
        <v>108</v>
      </c>
      <c r="P46" s="391"/>
      <c r="Q46" s="391"/>
      <c r="R46" s="392"/>
      <c r="S46" s="535" t="s">
        <v>566</v>
      </c>
      <c r="T46" s="391"/>
      <c r="U46" s="391"/>
      <c r="V46" s="392"/>
    </row>
    <row r="47" spans="2:22" ht="18" customHeight="1" x14ac:dyDescent="0.3">
      <c r="C47" s="630" t="s">
        <v>2</v>
      </c>
      <c r="D47" s="349"/>
      <c r="E47" s="632" t="s">
        <v>2</v>
      </c>
      <c r="F47" s="349"/>
      <c r="G47" s="349"/>
      <c r="H47" s="359"/>
      <c r="I47" s="535" t="s">
        <v>567</v>
      </c>
      <c r="J47" s="392"/>
      <c r="K47" s="535" t="s">
        <v>568</v>
      </c>
      <c r="L47" s="392"/>
      <c r="M47" s="535" t="s">
        <v>569</v>
      </c>
      <c r="N47" s="392"/>
      <c r="O47" s="535" t="s">
        <v>570</v>
      </c>
      <c r="P47" s="392"/>
      <c r="Q47" s="535" t="s">
        <v>571</v>
      </c>
      <c r="R47" s="392"/>
      <c r="S47" s="535" t="s">
        <v>572</v>
      </c>
      <c r="T47" s="392"/>
      <c r="U47" s="535" t="s">
        <v>573</v>
      </c>
      <c r="V47" s="392"/>
    </row>
    <row r="48" spans="2:22" ht="60" x14ac:dyDescent="0.3">
      <c r="B48" s="398" t="s">
        <v>871</v>
      </c>
      <c r="C48" s="391"/>
      <c r="D48" s="392"/>
      <c r="E48" s="37" t="s">
        <v>575</v>
      </c>
      <c r="F48" s="37" t="s">
        <v>110</v>
      </c>
      <c r="G48" s="37" t="s">
        <v>111</v>
      </c>
      <c r="H48" s="37" t="s">
        <v>586</v>
      </c>
      <c r="I48" s="146" t="s">
        <v>575</v>
      </c>
      <c r="J48" s="146" t="s">
        <v>111</v>
      </c>
      <c r="K48" s="146" t="s">
        <v>575</v>
      </c>
      <c r="L48" s="146" t="s">
        <v>111</v>
      </c>
      <c r="M48" s="146" t="s">
        <v>575</v>
      </c>
      <c r="N48" s="146" t="s">
        <v>111</v>
      </c>
      <c r="O48" s="146" t="s">
        <v>575</v>
      </c>
      <c r="P48" s="146" t="s">
        <v>111</v>
      </c>
      <c r="Q48" s="146" t="s">
        <v>575</v>
      </c>
      <c r="R48" s="146" t="s">
        <v>111</v>
      </c>
      <c r="S48" s="146" t="s">
        <v>575</v>
      </c>
      <c r="T48" s="146" t="s">
        <v>111</v>
      </c>
      <c r="U48" s="146" t="s">
        <v>575</v>
      </c>
      <c r="V48" s="146" t="s">
        <v>111</v>
      </c>
    </row>
    <row r="49" spans="2:22" x14ac:dyDescent="0.3">
      <c r="B49" s="91" t="s">
        <v>872</v>
      </c>
      <c r="C49" s="567" t="s">
        <v>2</v>
      </c>
      <c r="D49" s="349"/>
      <c r="E49" s="180">
        <v>144</v>
      </c>
      <c r="F49" s="183">
        <v>6.7914597393777323E-4</v>
      </c>
      <c r="G49" s="182">
        <v>2628900.2600000012</v>
      </c>
      <c r="H49" s="183">
        <v>6.6972302619240154E-4</v>
      </c>
      <c r="I49" s="172">
        <v>33</v>
      </c>
      <c r="J49" s="171">
        <v>362630.80999999994</v>
      </c>
      <c r="K49" s="172">
        <v>111</v>
      </c>
      <c r="L49" s="171">
        <v>2266269.4500000002</v>
      </c>
      <c r="M49" s="172">
        <v>0</v>
      </c>
      <c r="N49" s="171">
        <v>0</v>
      </c>
      <c r="O49" s="204">
        <v>47</v>
      </c>
      <c r="P49" s="182">
        <v>1027632.8899999998</v>
      </c>
      <c r="Q49" s="204">
        <v>97</v>
      </c>
      <c r="R49" s="182">
        <v>1601267.3699999996</v>
      </c>
      <c r="S49" s="204">
        <v>143</v>
      </c>
      <c r="T49" s="182">
        <v>2602155.6500000013</v>
      </c>
      <c r="U49" s="204">
        <v>1</v>
      </c>
      <c r="V49" s="182">
        <v>26744.61</v>
      </c>
    </row>
    <row r="50" spans="2:22" x14ac:dyDescent="0.3">
      <c r="B50" s="165" t="s">
        <v>873</v>
      </c>
      <c r="C50" s="561" t="s">
        <v>2</v>
      </c>
      <c r="D50" s="349"/>
      <c r="E50" s="178">
        <v>211887</v>
      </c>
      <c r="F50" s="40">
        <v>0.99932085402606219</v>
      </c>
      <c r="G50" s="41">
        <v>3922725548.0500345</v>
      </c>
      <c r="H50" s="40">
        <v>0.9993302769738075</v>
      </c>
      <c r="I50" s="168">
        <v>31502</v>
      </c>
      <c r="J50" s="169">
        <v>280290836.9000001</v>
      </c>
      <c r="K50" s="168">
        <v>178285</v>
      </c>
      <c r="L50" s="169">
        <v>3591721033.0300393</v>
      </c>
      <c r="M50" s="168">
        <v>2100</v>
      </c>
      <c r="N50" s="169">
        <v>50713678.120000064</v>
      </c>
      <c r="O50" s="202">
        <v>104034</v>
      </c>
      <c r="P50" s="203">
        <v>2244857837.1100087</v>
      </c>
      <c r="Q50" s="202">
        <v>107853</v>
      </c>
      <c r="R50" s="203">
        <v>1677867710.9400039</v>
      </c>
      <c r="S50" s="202">
        <v>200263</v>
      </c>
      <c r="T50" s="203">
        <v>3553364932.2900333</v>
      </c>
      <c r="U50" s="202">
        <v>11624</v>
      </c>
      <c r="V50" s="203">
        <v>369360615.76000118</v>
      </c>
    </row>
    <row r="51" spans="2:22" x14ac:dyDescent="0.3">
      <c r="B51" s="173" t="s">
        <v>115</v>
      </c>
      <c r="C51" s="574" t="s">
        <v>2</v>
      </c>
      <c r="D51" s="391"/>
      <c r="E51" s="184">
        <v>212031</v>
      </c>
      <c r="F51" s="185">
        <v>1</v>
      </c>
      <c r="G51" s="186">
        <v>3925354448.3100348</v>
      </c>
      <c r="H51" s="185">
        <v>0.99999999999999989</v>
      </c>
      <c r="I51" s="176">
        <v>31535</v>
      </c>
      <c r="J51" s="177">
        <v>280653467.7100001</v>
      </c>
      <c r="K51" s="176">
        <v>178396</v>
      </c>
      <c r="L51" s="177">
        <v>3593987302.4800391</v>
      </c>
      <c r="M51" s="176">
        <v>2100</v>
      </c>
      <c r="N51" s="177">
        <v>50713678.120000064</v>
      </c>
      <c r="O51" s="205">
        <v>104081</v>
      </c>
      <c r="P51" s="206">
        <v>2245885470.0000086</v>
      </c>
      <c r="Q51" s="205">
        <v>107950</v>
      </c>
      <c r="R51" s="206">
        <v>1679468978.3100038</v>
      </c>
      <c r="S51" s="205">
        <v>200406</v>
      </c>
      <c r="T51" s="206">
        <v>3555967087.9400334</v>
      </c>
      <c r="U51" s="205">
        <v>11625</v>
      </c>
      <c r="V51" s="206">
        <v>369387360.3700012</v>
      </c>
    </row>
    <row r="52" spans="2:22" x14ac:dyDescent="0.3">
      <c r="B52" s="144" t="s">
        <v>2</v>
      </c>
      <c r="C52" s="538" t="s">
        <v>2</v>
      </c>
      <c r="D52" s="349"/>
      <c r="E52" s="145" t="s">
        <v>2</v>
      </c>
      <c r="F52" s="145" t="s">
        <v>2</v>
      </c>
      <c r="G52" s="145" t="s">
        <v>2</v>
      </c>
      <c r="H52" s="145" t="s">
        <v>2</v>
      </c>
      <c r="I52" s="145" t="s">
        <v>2</v>
      </c>
      <c r="J52" s="145" t="s">
        <v>2</v>
      </c>
      <c r="K52" s="145" t="s">
        <v>2</v>
      </c>
      <c r="L52" s="145" t="s">
        <v>2</v>
      </c>
      <c r="M52" s="145" t="s">
        <v>2</v>
      </c>
      <c r="N52" s="145" t="s">
        <v>2</v>
      </c>
      <c r="O52" s="145" t="s">
        <v>2</v>
      </c>
      <c r="P52" s="145" t="s">
        <v>2</v>
      </c>
      <c r="Q52" s="145" t="s">
        <v>2</v>
      </c>
      <c r="R52" s="145" t="s">
        <v>2</v>
      </c>
      <c r="S52" s="145" t="s">
        <v>2</v>
      </c>
      <c r="T52" s="145" t="s">
        <v>2</v>
      </c>
      <c r="U52" s="145" t="s">
        <v>2</v>
      </c>
      <c r="V52" s="145" t="s">
        <v>2</v>
      </c>
    </row>
    <row r="53" spans="2:22" x14ac:dyDescent="0.3">
      <c r="B53" s="49" t="s">
        <v>2</v>
      </c>
      <c r="C53" s="633" t="s">
        <v>2</v>
      </c>
      <c r="D53" s="349"/>
      <c r="E53" s="145" t="s">
        <v>2</v>
      </c>
      <c r="F53" s="145" t="s">
        <v>2</v>
      </c>
      <c r="G53" s="145" t="s">
        <v>2</v>
      </c>
      <c r="H53" s="145" t="s">
        <v>2</v>
      </c>
      <c r="I53" s="145" t="s">
        <v>2</v>
      </c>
      <c r="J53" s="145" t="s">
        <v>2</v>
      </c>
      <c r="K53" s="145" t="s">
        <v>2</v>
      </c>
      <c r="L53" s="145" t="s">
        <v>2</v>
      </c>
      <c r="M53" s="145" t="s">
        <v>2</v>
      </c>
      <c r="N53" s="145" t="s">
        <v>2</v>
      </c>
      <c r="O53" s="145" t="s">
        <v>2</v>
      </c>
      <c r="P53" s="145" t="s">
        <v>2</v>
      </c>
      <c r="Q53" s="145" t="s">
        <v>2</v>
      </c>
      <c r="R53" s="145" t="s">
        <v>2</v>
      </c>
      <c r="S53" s="145" t="s">
        <v>2</v>
      </c>
      <c r="T53" s="145" t="s">
        <v>2</v>
      </c>
      <c r="U53" s="145" t="s">
        <v>2</v>
      </c>
      <c r="V53" s="145" t="s">
        <v>2</v>
      </c>
    </row>
    <row r="54" spans="2:22" x14ac:dyDescent="0.3">
      <c r="B54" s="144" t="s">
        <v>2</v>
      </c>
      <c r="C54" s="538" t="s">
        <v>2</v>
      </c>
      <c r="D54" s="349"/>
      <c r="E54" s="145" t="s">
        <v>2</v>
      </c>
      <c r="F54" s="145" t="s">
        <v>2</v>
      </c>
      <c r="G54" s="145" t="s">
        <v>2</v>
      </c>
      <c r="H54" s="145" t="s">
        <v>2</v>
      </c>
      <c r="I54" s="145" t="s">
        <v>2</v>
      </c>
      <c r="J54" s="145" t="s">
        <v>2</v>
      </c>
      <c r="K54" s="145" t="s">
        <v>2</v>
      </c>
      <c r="L54" s="145" t="s">
        <v>2</v>
      </c>
      <c r="M54" s="145" t="s">
        <v>2</v>
      </c>
      <c r="N54" s="145" t="s">
        <v>2</v>
      </c>
      <c r="O54" s="145" t="s">
        <v>2</v>
      </c>
      <c r="P54" s="145" t="s">
        <v>2</v>
      </c>
      <c r="Q54" s="145" t="s">
        <v>2</v>
      </c>
      <c r="R54" s="145" t="s">
        <v>2</v>
      </c>
      <c r="S54" s="145" t="s">
        <v>2</v>
      </c>
      <c r="T54" s="145" t="s">
        <v>2</v>
      </c>
      <c r="U54" s="145" t="s">
        <v>2</v>
      </c>
      <c r="V54" s="145" t="s">
        <v>2</v>
      </c>
    </row>
    <row r="55" spans="2:22" x14ac:dyDescent="0.3">
      <c r="B55" s="201" t="s">
        <v>2</v>
      </c>
      <c r="C55" s="630" t="s">
        <v>2</v>
      </c>
      <c r="D55" s="349"/>
      <c r="E55" s="636" t="s">
        <v>646</v>
      </c>
      <c r="F55" s="552"/>
      <c r="G55" s="552"/>
      <c r="H55" s="553"/>
      <c r="I55" s="535" t="s">
        <v>565</v>
      </c>
      <c r="J55" s="391"/>
      <c r="K55" s="391"/>
      <c r="L55" s="391"/>
      <c r="M55" s="391"/>
      <c r="N55" s="392"/>
      <c r="O55" s="535" t="s">
        <v>108</v>
      </c>
      <c r="P55" s="391"/>
      <c r="Q55" s="391"/>
      <c r="R55" s="392"/>
      <c r="S55" s="535" t="s">
        <v>566</v>
      </c>
      <c r="T55" s="391"/>
      <c r="U55" s="391"/>
      <c r="V55" s="392"/>
    </row>
    <row r="56" spans="2:22" ht="18" customHeight="1" x14ac:dyDescent="0.3">
      <c r="C56" s="630" t="s">
        <v>2</v>
      </c>
      <c r="D56" s="349"/>
      <c r="E56" s="632" t="s">
        <v>2</v>
      </c>
      <c r="F56" s="349"/>
      <c r="G56" s="349"/>
      <c r="H56" s="359"/>
      <c r="I56" s="535" t="s">
        <v>567</v>
      </c>
      <c r="J56" s="392"/>
      <c r="K56" s="535" t="s">
        <v>568</v>
      </c>
      <c r="L56" s="392"/>
      <c r="M56" s="535" t="s">
        <v>569</v>
      </c>
      <c r="N56" s="392"/>
      <c r="O56" s="535" t="s">
        <v>570</v>
      </c>
      <c r="P56" s="392"/>
      <c r="Q56" s="535" t="s">
        <v>571</v>
      </c>
      <c r="R56" s="392"/>
      <c r="S56" s="535" t="s">
        <v>572</v>
      </c>
      <c r="T56" s="392"/>
      <c r="U56" s="535" t="s">
        <v>573</v>
      </c>
      <c r="V56" s="392"/>
    </row>
    <row r="57" spans="2:22" ht="60" x14ac:dyDescent="0.3">
      <c r="B57" s="398" t="s">
        <v>874</v>
      </c>
      <c r="C57" s="391"/>
      <c r="D57" s="392"/>
      <c r="E57" s="37" t="s">
        <v>575</v>
      </c>
      <c r="F57" s="37" t="s">
        <v>110</v>
      </c>
      <c r="G57" s="37" t="s">
        <v>111</v>
      </c>
      <c r="H57" s="37" t="s">
        <v>586</v>
      </c>
      <c r="I57" s="146" t="s">
        <v>575</v>
      </c>
      <c r="J57" s="146" t="s">
        <v>111</v>
      </c>
      <c r="K57" s="146" t="s">
        <v>575</v>
      </c>
      <c r="L57" s="146" t="s">
        <v>111</v>
      </c>
      <c r="M57" s="146" t="s">
        <v>575</v>
      </c>
      <c r="N57" s="146" t="s">
        <v>111</v>
      </c>
      <c r="O57" s="146" t="s">
        <v>575</v>
      </c>
      <c r="P57" s="146" t="s">
        <v>111</v>
      </c>
      <c r="Q57" s="146" t="s">
        <v>575</v>
      </c>
      <c r="R57" s="146" t="s">
        <v>111</v>
      </c>
      <c r="S57" s="146" t="s">
        <v>575</v>
      </c>
      <c r="T57" s="146" t="s">
        <v>111</v>
      </c>
      <c r="U57" s="146" t="s">
        <v>575</v>
      </c>
      <c r="V57" s="146" t="s">
        <v>111</v>
      </c>
    </row>
    <row r="58" spans="2:22" x14ac:dyDescent="0.3">
      <c r="B58" s="91" t="s">
        <v>875</v>
      </c>
      <c r="C58" s="567" t="s">
        <v>2</v>
      </c>
      <c r="D58" s="349"/>
      <c r="E58" s="180">
        <v>211985</v>
      </c>
      <c r="F58" s="183">
        <v>0.99978305059165895</v>
      </c>
      <c r="G58" s="182">
        <v>3925131019.0700002</v>
      </c>
      <c r="H58" s="183">
        <v>0.99994308049299996</v>
      </c>
      <c r="I58" s="172">
        <v>31511</v>
      </c>
      <c r="J58" s="171">
        <v>280620226.01999998</v>
      </c>
      <c r="K58" s="172">
        <v>178374</v>
      </c>
      <c r="L58" s="171">
        <v>3593797114.9299998</v>
      </c>
      <c r="M58" s="172">
        <v>2100</v>
      </c>
      <c r="N58" s="171">
        <v>50713678.119999997</v>
      </c>
      <c r="O58" s="204">
        <v>104066</v>
      </c>
      <c r="P58" s="182">
        <v>2245739953.8099999</v>
      </c>
      <c r="Q58" s="204">
        <v>107919</v>
      </c>
      <c r="R58" s="182">
        <v>1679391065.26</v>
      </c>
      <c r="S58" s="204">
        <v>200361</v>
      </c>
      <c r="T58" s="182">
        <v>3555744506.1399999</v>
      </c>
      <c r="U58" s="204">
        <v>11624</v>
      </c>
      <c r="V58" s="182">
        <v>369386512.93000001</v>
      </c>
    </row>
    <row r="59" spans="2:22" ht="15.6" customHeight="1" x14ac:dyDescent="0.3">
      <c r="B59" s="165" t="s">
        <v>876</v>
      </c>
      <c r="C59" s="561" t="s">
        <v>2</v>
      </c>
      <c r="D59" s="349"/>
      <c r="E59" s="178">
        <v>43</v>
      </c>
      <c r="F59" s="40">
        <v>2.0280053388419599E-4</v>
      </c>
      <c r="G59" s="41">
        <v>223429.24</v>
      </c>
      <c r="H59" s="40">
        <v>5.69195070004937E-5</v>
      </c>
      <c r="I59" s="168">
        <v>24</v>
      </c>
      <c r="J59" s="169">
        <v>33241.69</v>
      </c>
      <c r="K59" s="168">
        <v>19</v>
      </c>
      <c r="L59" s="169">
        <v>190187.55</v>
      </c>
      <c r="M59" s="168">
        <v>0</v>
      </c>
      <c r="N59" s="169">
        <v>0</v>
      </c>
      <c r="O59" s="202">
        <v>13</v>
      </c>
      <c r="P59" s="203">
        <v>145516.19</v>
      </c>
      <c r="Q59" s="202">
        <v>30</v>
      </c>
      <c r="R59" s="203">
        <v>77913.05</v>
      </c>
      <c r="S59" s="202">
        <v>42</v>
      </c>
      <c r="T59" s="203">
        <v>222581.8</v>
      </c>
      <c r="U59" s="202">
        <v>1</v>
      </c>
      <c r="V59" s="203">
        <v>847.44</v>
      </c>
    </row>
    <row r="60" spans="2:22" ht="15" customHeight="1" x14ac:dyDescent="0.3">
      <c r="B60" s="91" t="s">
        <v>877</v>
      </c>
      <c r="C60" s="567" t="s">
        <v>2</v>
      </c>
      <c r="D60" s="349"/>
      <c r="E60" s="180">
        <v>3</v>
      </c>
      <c r="F60" s="183">
        <v>1.4148874457036899E-5</v>
      </c>
      <c r="G60" s="182">
        <v>0</v>
      </c>
      <c r="H60" s="183">
        <v>0</v>
      </c>
      <c r="I60" s="172">
        <v>0</v>
      </c>
      <c r="J60" s="171">
        <v>0</v>
      </c>
      <c r="K60" s="172">
        <v>3</v>
      </c>
      <c r="L60" s="171">
        <v>0</v>
      </c>
      <c r="M60" s="172">
        <v>0</v>
      </c>
      <c r="N60" s="171">
        <v>0</v>
      </c>
      <c r="O60" s="204">
        <v>2</v>
      </c>
      <c r="P60" s="182">
        <v>0</v>
      </c>
      <c r="Q60" s="204">
        <v>1</v>
      </c>
      <c r="R60" s="182">
        <v>0</v>
      </c>
      <c r="S60" s="204">
        <v>3</v>
      </c>
      <c r="T60" s="182">
        <v>0</v>
      </c>
      <c r="U60" s="204">
        <v>0</v>
      </c>
      <c r="V60" s="182">
        <v>0</v>
      </c>
    </row>
    <row r="61" spans="2:22" x14ac:dyDescent="0.3">
      <c r="B61" s="173" t="s">
        <v>115</v>
      </c>
      <c r="C61" s="574" t="s">
        <v>2</v>
      </c>
      <c r="D61" s="391"/>
      <c r="E61" s="184">
        <v>212031</v>
      </c>
      <c r="F61" s="185">
        <v>1</v>
      </c>
      <c r="G61" s="186">
        <v>3925354448.3099999</v>
      </c>
      <c r="H61" s="185">
        <v>1</v>
      </c>
      <c r="I61" s="176">
        <v>31535</v>
      </c>
      <c r="J61" s="177">
        <v>280653467.70999998</v>
      </c>
      <c r="K61" s="176">
        <v>178396</v>
      </c>
      <c r="L61" s="177">
        <v>3593987302.48</v>
      </c>
      <c r="M61" s="176">
        <v>2100</v>
      </c>
      <c r="N61" s="177">
        <v>50713678.119999997</v>
      </c>
      <c r="O61" s="205">
        <v>104081</v>
      </c>
      <c r="P61" s="206">
        <v>2245885470</v>
      </c>
      <c r="Q61" s="205">
        <v>107950</v>
      </c>
      <c r="R61" s="206">
        <v>1679468978.3099999</v>
      </c>
      <c r="S61" s="205">
        <v>200406</v>
      </c>
      <c r="T61" s="206">
        <v>3555967087.9400001</v>
      </c>
      <c r="U61" s="205">
        <v>11625</v>
      </c>
      <c r="V61" s="206">
        <v>369387360.37</v>
      </c>
    </row>
    <row r="62" spans="2:22" x14ac:dyDescent="0.3">
      <c r="B62" s="144" t="s">
        <v>2</v>
      </c>
      <c r="C62" s="538" t="s">
        <v>2</v>
      </c>
      <c r="D62" s="349"/>
      <c r="E62" s="145" t="s">
        <v>2</v>
      </c>
      <c r="F62" s="145" t="s">
        <v>2</v>
      </c>
      <c r="G62" s="145" t="s">
        <v>2</v>
      </c>
      <c r="H62" s="145" t="s">
        <v>2</v>
      </c>
      <c r="I62" s="145" t="s">
        <v>2</v>
      </c>
      <c r="J62" s="145" t="s">
        <v>2</v>
      </c>
      <c r="K62" s="145" t="s">
        <v>2</v>
      </c>
      <c r="L62" s="145" t="s">
        <v>2</v>
      </c>
      <c r="M62" s="145" t="s">
        <v>2</v>
      </c>
      <c r="N62" s="145" t="s">
        <v>2</v>
      </c>
      <c r="O62" s="145" t="s">
        <v>2</v>
      </c>
      <c r="P62" s="145" t="s">
        <v>2</v>
      </c>
      <c r="Q62" s="145" t="s">
        <v>2</v>
      </c>
      <c r="R62" s="145" t="s">
        <v>2</v>
      </c>
      <c r="S62" s="145" t="s">
        <v>2</v>
      </c>
      <c r="T62" s="145" t="s">
        <v>2</v>
      </c>
      <c r="U62" s="145" t="s">
        <v>2</v>
      </c>
      <c r="V62" s="145" t="s">
        <v>2</v>
      </c>
    </row>
    <row r="63" spans="2:22" x14ac:dyDescent="0.3">
      <c r="B63" s="49" t="s">
        <v>2</v>
      </c>
      <c r="C63" s="633" t="s">
        <v>2</v>
      </c>
      <c r="D63" s="349"/>
      <c r="E63" s="145" t="s">
        <v>2</v>
      </c>
      <c r="F63" s="145" t="s">
        <v>2</v>
      </c>
      <c r="G63" s="145" t="s">
        <v>2</v>
      </c>
      <c r="H63" s="145" t="s">
        <v>2</v>
      </c>
      <c r="I63" s="145" t="s">
        <v>2</v>
      </c>
      <c r="J63" s="145" t="s">
        <v>2</v>
      </c>
      <c r="K63" s="145" t="s">
        <v>2</v>
      </c>
      <c r="L63" s="145" t="s">
        <v>2</v>
      </c>
      <c r="M63" s="145" t="s">
        <v>2</v>
      </c>
      <c r="N63" s="145" t="s">
        <v>2</v>
      </c>
      <c r="O63" s="145" t="s">
        <v>2</v>
      </c>
      <c r="P63" s="145" t="s">
        <v>2</v>
      </c>
      <c r="Q63" s="145" t="s">
        <v>2</v>
      </c>
      <c r="R63" s="145" t="s">
        <v>2</v>
      </c>
      <c r="S63" s="145" t="s">
        <v>2</v>
      </c>
      <c r="T63" s="145" t="s">
        <v>2</v>
      </c>
      <c r="U63" s="145" t="s">
        <v>2</v>
      </c>
      <c r="V63" s="145" t="s">
        <v>2</v>
      </c>
    </row>
    <row r="64" spans="2:22" ht="0" hidden="1" customHeight="1" x14ac:dyDescent="0.3"/>
  </sheetData>
  <mergeCells count="135">
    <mergeCell ref="C62:D62"/>
    <mergeCell ref="C63:D63"/>
    <mergeCell ref="B57:D57"/>
    <mergeCell ref="C58:D58"/>
    <mergeCell ref="C59:D59"/>
    <mergeCell ref="C60:D60"/>
    <mergeCell ref="C61:D61"/>
    <mergeCell ref="O55:R55"/>
    <mergeCell ref="S55:V55"/>
    <mergeCell ref="C56:D56"/>
    <mergeCell ref="E56:H56"/>
    <mergeCell ref="I56:J56"/>
    <mergeCell ref="K56:L56"/>
    <mergeCell ref="M56:N56"/>
    <mergeCell ref="O56:P56"/>
    <mergeCell ref="Q56:R56"/>
    <mergeCell ref="S56:T56"/>
    <mergeCell ref="U56:V56"/>
    <mergeCell ref="C53:D53"/>
    <mergeCell ref="C54:D54"/>
    <mergeCell ref="C55:D55"/>
    <mergeCell ref="E55:H55"/>
    <mergeCell ref="I55:N55"/>
    <mergeCell ref="B48:D48"/>
    <mergeCell ref="C49:D49"/>
    <mergeCell ref="C50:D50"/>
    <mergeCell ref="C51:D51"/>
    <mergeCell ref="C52:D52"/>
    <mergeCell ref="E46:H46"/>
    <mergeCell ref="I46:N46"/>
    <mergeCell ref="O46:R46"/>
    <mergeCell ref="S46:V46"/>
    <mergeCell ref="C47:D47"/>
    <mergeCell ref="E47:H47"/>
    <mergeCell ref="I47:J47"/>
    <mergeCell ref="K47:L47"/>
    <mergeCell ref="M47:N47"/>
    <mergeCell ref="O47:P47"/>
    <mergeCell ref="Q47:R47"/>
    <mergeCell ref="S47:T47"/>
    <mergeCell ref="U47:V47"/>
    <mergeCell ref="C42:D42"/>
    <mergeCell ref="C43:D43"/>
    <mergeCell ref="C44:D44"/>
    <mergeCell ref="C45:D45"/>
    <mergeCell ref="C46:D46"/>
    <mergeCell ref="B37:D37"/>
    <mergeCell ref="C38:D38"/>
    <mergeCell ref="C39:D39"/>
    <mergeCell ref="C40:D40"/>
    <mergeCell ref="C41:D41"/>
    <mergeCell ref="O35:R35"/>
    <mergeCell ref="S35:V35"/>
    <mergeCell ref="C36:D36"/>
    <mergeCell ref="E36:H36"/>
    <mergeCell ref="I36:J36"/>
    <mergeCell ref="K36:L36"/>
    <mergeCell ref="M36:N36"/>
    <mergeCell ref="O36:P36"/>
    <mergeCell ref="Q36:R36"/>
    <mergeCell ref="S36:T36"/>
    <mergeCell ref="U36:V36"/>
    <mergeCell ref="C33:D33"/>
    <mergeCell ref="C34:D34"/>
    <mergeCell ref="C35:D35"/>
    <mergeCell ref="E35:H35"/>
    <mergeCell ref="I35:N35"/>
    <mergeCell ref="B28:D28"/>
    <mergeCell ref="C29:D29"/>
    <mergeCell ref="C30:D30"/>
    <mergeCell ref="C31:D31"/>
    <mergeCell ref="C32:D32"/>
    <mergeCell ref="O26:R26"/>
    <mergeCell ref="S26:V26"/>
    <mergeCell ref="C27:D27"/>
    <mergeCell ref="E27:H27"/>
    <mergeCell ref="I27:J27"/>
    <mergeCell ref="K27:L27"/>
    <mergeCell ref="M27:N27"/>
    <mergeCell ref="O27:P27"/>
    <mergeCell ref="Q27:R27"/>
    <mergeCell ref="S27:T27"/>
    <mergeCell ref="U27:V27"/>
    <mergeCell ref="C24:D24"/>
    <mergeCell ref="C25:D25"/>
    <mergeCell ref="C26:D26"/>
    <mergeCell ref="E26:H26"/>
    <mergeCell ref="I26:N26"/>
    <mergeCell ref="B19:D19"/>
    <mergeCell ref="C20:D20"/>
    <mergeCell ref="C21:D21"/>
    <mergeCell ref="C22:D22"/>
    <mergeCell ref="C23:D23"/>
    <mergeCell ref="I17:N17"/>
    <mergeCell ref="O17:R17"/>
    <mergeCell ref="S17:V17"/>
    <mergeCell ref="C18:D18"/>
    <mergeCell ref="E18:H18"/>
    <mergeCell ref="I18:J18"/>
    <mergeCell ref="K18:L18"/>
    <mergeCell ref="M18:N18"/>
    <mergeCell ref="O18:P18"/>
    <mergeCell ref="Q18:R18"/>
    <mergeCell ref="S18:T18"/>
    <mergeCell ref="U18:V18"/>
    <mergeCell ref="C14:D14"/>
    <mergeCell ref="C15:D15"/>
    <mergeCell ref="C16:D16"/>
    <mergeCell ref="C17:D17"/>
    <mergeCell ref="E17:H17"/>
    <mergeCell ref="B9:D9"/>
    <mergeCell ref="C10:D10"/>
    <mergeCell ref="C11:D11"/>
    <mergeCell ref="C12:D12"/>
    <mergeCell ref="C13:D13"/>
    <mergeCell ref="C8:D8"/>
    <mergeCell ref="E8:H8"/>
    <mergeCell ref="I8:J8"/>
    <mergeCell ref="K8:L8"/>
    <mergeCell ref="M8:N8"/>
    <mergeCell ref="O8:P8"/>
    <mergeCell ref="Q8:R8"/>
    <mergeCell ref="S8:T8"/>
    <mergeCell ref="U8:V8"/>
    <mergeCell ref="C6:D6"/>
    <mergeCell ref="C7:D7"/>
    <mergeCell ref="E7:H7"/>
    <mergeCell ref="I7:N7"/>
    <mergeCell ref="O7:R7"/>
    <mergeCell ref="A1:C3"/>
    <mergeCell ref="D1:X1"/>
    <mergeCell ref="D2:X2"/>
    <mergeCell ref="D3:X3"/>
    <mergeCell ref="B4:W4"/>
    <mergeCell ref="S7:V7"/>
  </mergeCells>
  <pageMargins left="0.25" right="0.25" top="0.25" bottom="0.25" header="0.25" footer="0.25"/>
  <pageSetup orientation="portrait" horizontalDpi="300" verticalDpi="30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X38"/>
  <sheetViews>
    <sheetView showGridLines="0" workbookViewId="0"/>
  </sheetViews>
  <sheetFormatPr defaultRowHeight="14.4" x14ac:dyDescent="0.3"/>
  <cols>
    <col min="1" max="1" width="1.6640625" customWidth="1"/>
    <col min="2" max="2" width="31" customWidth="1"/>
    <col min="3" max="3" width="0.88671875" customWidth="1"/>
    <col min="4" max="4" width="12.6640625" customWidth="1"/>
    <col min="5" max="6" width="13.6640625" customWidth="1"/>
    <col min="7" max="7" width="17.6640625" customWidth="1"/>
    <col min="8" max="9" width="13.6640625" customWidth="1"/>
    <col min="10" max="10" width="17.6640625" customWidth="1"/>
    <col min="11" max="11" width="13.6640625" customWidth="1"/>
    <col min="12" max="12" width="17.6640625" customWidth="1"/>
    <col min="13" max="13" width="13.6640625" customWidth="1"/>
    <col min="14" max="14" width="17.6640625" customWidth="1"/>
    <col min="15" max="15" width="13.6640625" customWidth="1"/>
    <col min="16" max="16" width="17.6640625" customWidth="1"/>
    <col min="17" max="17" width="13.6640625" customWidth="1"/>
    <col min="18" max="18" width="17.6640625" customWidth="1"/>
    <col min="19" max="19" width="13.6640625" customWidth="1"/>
    <col min="20" max="20" width="17.6640625" customWidth="1"/>
    <col min="21" max="21" width="13.6640625" customWidth="1"/>
    <col min="22" max="22" width="17.6640625" customWidth="1"/>
    <col min="23" max="23" width="54.88671875" customWidth="1"/>
    <col min="24" max="24" width="0" hidden="1" customWidth="1"/>
  </cols>
  <sheetData>
    <row r="1" spans="1:24" ht="18" customHeight="1" x14ac:dyDescent="0.3">
      <c r="A1" s="349"/>
      <c r="B1" s="349"/>
      <c r="C1" s="349"/>
      <c r="D1" s="350" t="s">
        <v>0</v>
      </c>
      <c r="E1" s="349"/>
      <c r="F1" s="349"/>
      <c r="G1" s="349"/>
      <c r="H1" s="349"/>
      <c r="I1" s="349"/>
      <c r="J1" s="349"/>
      <c r="K1" s="349"/>
      <c r="L1" s="349"/>
      <c r="M1" s="349"/>
      <c r="N1" s="349"/>
      <c r="O1" s="349"/>
      <c r="P1" s="349"/>
      <c r="Q1" s="349"/>
      <c r="R1" s="349"/>
      <c r="S1" s="349"/>
      <c r="T1" s="349"/>
      <c r="U1" s="349"/>
      <c r="V1" s="349"/>
      <c r="W1" s="349"/>
      <c r="X1" s="349"/>
    </row>
    <row r="2" spans="1:24" ht="18" customHeight="1" x14ac:dyDescent="0.3">
      <c r="A2" s="349"/>
      <c r="B2" s="349"/>
      <c r="C2" s="349"/>
      <c r="D2" s="350" t="s">
        <v>1</v>
      </c>
      <c r="E2" s="349"/>
      <c r="F2" s="349"/>
      <c r="G2" s="349"/>
      <c r="H2" s="349"/>
      <c r="I2" s="349"/>
      <c r="J2" s="349"/>
      <c r="K2" s="349"/>
      <c r="L2" s="349"/>
      <c r="M2" s="349"/>
      <c r="N2" s="349"/>
      <c r="O2" s="349"/>
      <c r="P2" s="349"/>
      <c r="Q2" s="349"/>
      <c r="R2" s="349"/>
      <c r="S2" s="349"/>
      <c r="T2" s="349"/>
      <c r="U2" s="349"/>
      <c r="V2" s="349"/>
      <c r="W2" s="349"/>
      <c r="X2" s="349"/>
    </row>
    <row r="3" spans="1:24" ht="18" customHeight="1" x14ac:dyDescent="0.3">
      <c r="A3" s="349"/>
      <c r="B3" s="349"/>
      <c r="C3" s="349"/>
      <c r="D3" s="350" t="s">
        <v>2</v>
      </c>
      <c r="E3" s="349"/>
      <c r="F3" s="349"/>
      <c r="G3" s="349"/>
      <c r="H3" s="349"/>
      <c r="I3" s="349"/>
      <c r="J3" s="349"/>
      <c r="K3" s="349"/>
      <c r="L3" s="349"/>
      <c r="M3" s="349"/>
      <c r="N3" s="349"/>
      <c r="O3" s="349"/>
      <c r="P3" s="349"/>
      <c r="Q3" s="349"/>
      <c r="R3" s="349"/>
      <c r="S3" s="349"/>
      <c r="T3" s="349"/>
      <c r="U3" s="349"/>
      <c r="V3" s="349"/>
      <c r="W3" s="349"/>
      <c r="X3" s="349"/>
    </row>
    <row r="4" spans="1:24" ht="18" customHeight="1" x14ac:dyDescent="0.3">
      <c r="B4" s="351" t="s">
        <v>76</v>
      </c>
      <c r="C4" s="349"/>
      <c r="D4" s="349"/>
      <c r="E4" s="349"/>
      <c r="F4" s="349"/>
      <c r="G4" s="349"/>
      <c r="H4" s="349"/>
      <c r="I4" s="349"/>
      <c r="J4" s="349"/>
      <c r="K4" s="349"/>
      <c r="L4" s="349"/>
      <c r="M4" s="349"/>
      <c r="N4" s="349"/>
      <c r="O4" s="349"/>
      <c r="P4" s="349"/>
      <c r="Q4" s="349"/>
      <c r="R4" s="349"/>
      <c r="S4" s="349"/>
      <c r="T4" s="349"/>
      <c r="U4" s="349"/>
      <c r="V4" s="349"/>
      <c r="W4" s="349"/>
    </row>
    <row r="5" spans="1:24" ht="2.1" customHeight="1" x14ac:dyDescent="0.3"/>
    <row r="6" spans="1:24" x14ac:dyDescent="0.3">
      <c r="B6" s="144" t="s">
        <v>2</v>
      </c>
      <c r="C6" s="538" t="s">
        <v>2</v>
      </c>
      <c r="D6" s="349"/>
      <c r="E6" s="145"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row>
    <row r="7" spans="1:24" x14ac:dyDescent="0.3">
      <c r="B7" s="201" t="s">
        <v>2</v>
      </c>
      <c r="C7" s="630" t="s">
        <v>2</v>
      </c>
      <c r="D7" s="349"/>
      <c r="E7" s="636" t="s">
        <v>646</v>
      </c>
      <c r="F7" s="552"/>
      <c r="G7" s="552"/>
      <c r="H7" s="553"/>
      <c r="I7" s="535" t="s">
        <v>565</v>
      </c>
      <c r="J7" s="391"/>
      <c r="K7" s="391"/>
      <c r="L7" s="391"/>
      <c r="M7" s="391"/>
      <c r="N7" s="392"/>
      <c r="O7" s="535" t="s">
        <v>108</v>
      </c>
      <c r="P7" s="391"/>
      <c r="Q7" s="391"/>
      <c r="R7" s="392"/>
      <c r="S7" s="535" t="s">
        <v>566</v>
      </c>
      <c r="T7" s="391"/>
      <c r="U7" s="391"/>
      <c r="V7" s="392"/>
    </row>
    <row r="8" spans="1:24" ht="18" customHeight="1" x14ac:dyDescent="0.3">
      <c r="C8" s="630" t="s">
        <v>2</v>
      </c>
      <c r="D8" s="349"/>
      <c r="E8" s="632" t="s">
        <v>2</v>
      </c>
      <c r="F8" s="349"/>
      <c r="G8" s="349"/>
      <c r="H8" s="359"/>
      <c r="I8" s="535" t="s">
        <v>567</v>
      </c>
      <c r="J8" s="392"/>
      <c r="K8" s="535" t="s">
        <v>568</v>
      </c>
      <c r="L8" s="392"/>
      <c r="M8" s="535" t="s">
        <v>569</v>
      </c>
      <c r="N8" s="392"/>
      <c r="O8" s="535" t="s">
        <v>570</v>
      </c>
      <c r="P8" s="392"/>
      <c r="Q8" s="535" t="s">
        <v>571</v>
      </c>
      <c r="R8" s="392"/>
      <c r="S8" s="535" t="s">
        <v>572</v>
      </c>
      <c r="T8" s="392"/>
      <c r="U8" s="535" t="s">
        <v>573</v>
      </c>
      <c r="V8" s="392"/>
    </row>
    <row r="9" spans="1:24" ht="60" x14ac:dyDescent="0.3">
      <c r="B9" s="398" t="s">
        <v>878</v>
      </c>
      <c r="C9" s="391"/>
      <c r="D9" s="392"/>
      <c r="E9" s="37" t="s">
        <v>575</v>
      </c>
      <c r="F9" s="37" t="s">
        <v>110</v>
      </c>
      <c r="G9" s="37" t="s">
        <v>111</v>
      </c>
      <c r="H9" s="37" t="s">
        <v>586</v>
      </c>
      <c r="I9" s="146" t="s">
        <v>575</v>
      </c>
      <c r="J9" s="146" t="s">
        <v>111</v>
      </c>
      <c r="K9" s="146" t="s">
        <v>575</v>
      </c>
      <c r="L9" s="146" t="s">
        <v>111</v>
      </c>
      <c r="M9" s="146" t="s">
        <v>575</v>
      </c>
      <c r="N9" s="146" t="s">
        <v>111</v>
      </c>
      <c r="O9" s="146" t="s">
        <v>575</v>
      </c>
      <c r="P9" s="146" t="s">
        <v>111</v>
      </c>
      <c r="Q9" s="146" t="s">
        <v>575</v>
      </c>
      <c r="R9" s="146" t="s">
        <v>111</v>
      </c>
      <c r="S9" s="146" t="s">
        <v>575</v>
      </c>
      <c r="T9" s="146" t="s">
        <v>111</v>
      </c>
      <c r="U9" s="146" t="s">
        <v>575</v>
      </c>
      <c r="V9" s="146" t="s">
        <v>111</v>
      </c>
    </row>
    <row r="10" spans="1:24" x14ac:dyDescent="0.3">
      <c r="B10" s="165" t="s">
        <v>879</v>
      </c>
      <c r="C10" s="561" t="s">
        <v>2</v>
      </c>
      <c r="D10" s="349"/>
      <c r="E10" s="178">
        <v>3350</v>
      </c>
      <c r="F10" s="40">
        <v>1.57995764770246E-2</v>
      </c>
      <c r="G10" s="41">
        <v>49291428.829999998</v>
      </c>
      <c r="H10" s="40">
        <v>1.25571918355606E-2</v>
      </c>
      <c r="I10" s="168">
        <v>370</v>
      </c>
      <c r="J10" s="169">
        <v>3564209.11</v>
      </c>
      <c r="K10" s="168">
        <v>2976</v>
      </c>
      <c r="L10" s="169">
        <v>45664386.909999996</v>
      </c>
      <c r="M10" s="168">
        <v>4</v>
      </c>
      <c r="N10" s="169">
        <v>62832.81</v>
      </c>
      <c r="O10" s="202">
        <v>3148</v>
      </c>
      <c r="P10" s="203">
        <v>49251251.409999996</v>
      </c>
      <c r="Q10" s="202">
        <v>202</v>
      </c>
      <c r="R10" s="203">
        <v>40177.42</v>
      </c>
      <c r="S10" s="202">
        <v>3230</v>
      </c>
      <c r="T10" s="203">
        <v>46750317.049999997</v>
      </c>
      <c r="U10" s="202">
        <v>120</v>
      </c>
      <c r="V10" s="203">
        <v>2541111.7799999998</v>
      </c>
    </row>
    <row r="11" spans="1:24" x14ac:dyDescent="0.3">
      <c r="B11" s="91" t="s">
        <v>880</v>
      </c>
      <c r="C11" s="567" t="s">
        <v>2</v>
      </c>
      <c r="D11" s="349"/>
      <c r="E11" s="180">
        <v>0</v>
      </c>
      <c r="F11" s="183">
        <v>0</v>
      </c>
      <c r="G11" s="182">
        <v>0</v>
      </c>
      <c r="H11" s="183">
        <v>0</v>
      </c>
      <c r="I11" s="172">
        <v>0</v>
      </c>
      <c r="J11" s="171">
        <v>0</v>
      </c>
      <c r="K11" s="172">
        <v>0</v>
      </c>
      <c r="L11" s="171">
        <v>0</v>
      </c>
      <c r="M11" s="172">
        <v>0</v>
      </c>
      <c r="N11" s="171">
        <v>0</v>
      </c>
      <c r="O11" s="204">
        <v>0</v>
      </c>
      <c r="P11" s="182">
        <v>0</v>
      </c>
      <c r="Q11" s="204">
        <v>0</v>
      </c>
      <c r="R11" s="182">
        <v>0</v>
      </c>
      <c r="S11" s="204">
        <v>0</v>
      </c>
      <c r="T11" s="182">
        <v>0</v>
      </c>
      <c r="U11" s="204">
        <v>0</v>
      </c>
      <c r="V11" s="182">
        <v>0</v>
      </c>
    </row>
    <row r="12" spans="1:24" x14ac:dyDescent="0.3">
      <c r="B12" s="165" t="s">
        <v>881</v>
      </c>
      <c r="C12" s="561" t="s">
        <v>2</v>
      </c>
      <c r="D12" s="349"/>
      <c r="E12" s="178">
        <v>1</v>
      </c>
      <c r="F12" s="40">
        <v>4.7162914856789803E-6</v>
      </c>
      <c r="G12" s="41">
        <v>21445.85</v>
      </c>
      <c r="H12" s="40">
        <v>5.4634174524629698E-6</v>
      </c>
      <c r="I12" s="168">
        <v>0</v>
      </c>
      <c r="J12" s="169">
        <v>0</v>
      </c>
      <c r="K12" s="168">
        <v>1</v>
      </c>
      <c r="L12" s="169">
        <v>21445.85</v>
      </c>
      <c r="M12" s="168">
        <v>0</v>
      </c>
      <c r="N12" s="169">
        <v>0</v>
      </c>
      <c r="O12" s="202">
        <v>1</v>
      </c>
      <c r="P12" s="203">
        <v>21445.85</v>
      </c>
      <c r="Q12" s="202">
        <v>0</v>
      </c>
      <c r="R12" s="203">
        <v>0</v>
      </c>
      <c r="S12" s="202">
        <v>1</v>
      </c>
      <c r="T12" s="203">
        <v>21445.85</v>
      </c>
      <c r="U12" s="202">
        <v>0</v>
      </c>
      <c r="V12" s="203">
        <v>0</v>
      </c>
    </row>
    <row r="13" spans="1:24" x14ac:dyDescent="0.3">
      <c r="B13" s="91" t="s">
        <v>882</v>
      </c>
      <c r="C13" s="567" t="s">
        <v>2</v>
      </c>
      <c r="D13" s="349"/>
      <c r="E13" s="180">
        <v>1</v>
      </c>
      <c r="F13" s="183">
        <v>4.7162914856789803E-6</v>
      </c>
      <c r="G13" s="182">
        <v>0</v>
      </c>
      <c r="H13" s="183">
        <v>0</v>
      </c>
      <c r="I13" s="172">
        <v>0</v>
      </c>
      <c r="J13" s="171">
        <v>0</v>
      </c>
      <c r="K13" s="172">
        <v>1</v>
      </c>
      <c r="L13" s="171">
        <v>0</v>
      </c>
      <c r="M13" s="172">
        <v>0</v>
      </c>
      <c r="N13" s="171">
        <v>0</v>
      </c>
      <c r="O13" s="204">
        <v>1</v>
      </c>
      <c r="P13" s="182">
        <v>0</v>
      </c>
      <c r="Q13" s="204">
        <v>0</v>
      </c>
      <c r="R13" s="182">
        <v>0</v>
      </c>
      <c r="S13" s="204">
        <v>1</v>
      </c>
      <c r="T13" s="182">
        <v>0</v>
      </c>
      <c r="U13" s="204">
        <v>0</v>
      </c>
      <c r="V13" s="182">
        <v>0</v>
      </c>
    </row>
    <row r="14" spans="1:24" x14ac:dyDescent="0.3">
      <c r="B14" s="165" t="s">
        <v>883</v>
      </c>
      <c r="C14" s="561" t="s">
        <v>2</v>
      </c>
      <c r="D14" s="349"/>
      <c r="E14" s="178">
        <v>8</v>
      </c>
      <c r="F14" s="40">
        <v>3.7730331885431802E-5</v>
      </c>
      <c r="G14" s="41">
        <v>167192.73000000001</v>
      </c>
      <c r="H14" s="40">
        <v>4.2593027509141798E-5</v>
      </c>
      <c r="I14" s="168">
        <v>0</v>
      </c>
      <c r="J14" s="169">
        <v>0</v>
      </c>
      <c r="K14" s="168">
        <v>8</v>
      </c>
      <c r="L14" s="169">
        <v>167192.73000000001</v>
      </c>
      <c r="M14" s="168">
        <v>0</v>
      </c>
      <c r="N14" s="169">
        <v>0</v>
      </c>
      <c r="O14" s="202">
        <v>8</v>
      </c>
      <c r="P14" s="203">
        <v>167192.73000000001</v>
      </c>
      <c r="Q14" s="202">
        <v>0</v>
      </c>
      <c r="R14" s="203">
        <v>0</v>
      </c>
      <c r="S14" s="202">
        <v>8</v>
      </c>
      <c r="T14" s="203">
        <v>167192.73000000001</v>
      </c>
      <c r="U14" s="202">
        <v>0</v>
      </c>
      <c r="V14" s="203">
        <v>0</v>
      </c>
    </row>
    <row r="15" spans="1:24" x14ac:dyDescent="0.3">
      <c r="B15" s="91" t="s">
        <v>884</v>
      </c>
      <c r="C15" s="567" t="s">
        <v>2</v>
      </c>
      <c r="D15" s="349"/>
      <c r="E15" s="180">
        <v>2490</v>
      </c>
      <c r="F15" s="183">
        <v>1.17435657993407E-2</v>
      </c>
      <c r="G15" s="182">
        <v>41788149.200000003</v>
      </c>
      <c r="H15" s="183">
        <v>1.06457008533309E-2</v>
      </c>
      <c r="I15" s="172">
        <v>486</v>
      </c>
      <c r="J15" s="171">
        <v>3399968.9</v>
      </c>
      <c r="K15" s="172">
        <v>1498</v>
      </c>
      <c r="L15" s="171">
        <v>28487157.739999998</v>
      </c>
      <c r="M15" s="172">
        <v>506</v>
      </c>
      <c r="N15" s="171">
        <v>9901022.5600000005</v>
      </c>
      <c r="O15" s="204">
        <v>2479</v>
      </c>
      <c r="P15" s="182">
        <v>41617226.950000003</v>
      </c>
      <c r="Q15" s="204">
        <v>11</v>
      </c>
      <c r="R15" s="182">
        <v>170922.25</v>
      </c>
      <c r="S15" s="204">
        <v>1602</v>
      </c>
      <c r="T15" s="182">
        <v>29450368.899999999</v>
      </c>
      <c r="U15" s="204">
        <v>888</v>
      </c>
      <c r="V15" s="182">
        <v>12337780.300000001</v>
      </c>
    </row>
    <row r="16" spans="1:24" x14ac:dyDescent="0.3">
      <c r="B16" s="165" t="s">
        <v>885</v>
      </c>
      <c r="C16" s="561" t="s">
        <v>2</v>
      </c>
      <c r="D16" s="349"/>
      <c r="E16" s="178">
        <v>605</v>
      </c>
      <c r="F16" s="40">
        <v>2.8533563488357802E-3</v>
      </c>
      <c r="G16" s="41">
        <v>5857899.5199999996</v>
      </c>
      <c r="H16" s="40">
        <v>1.49232371168979E-3</v>
      </c>
      <c r="I16" s="168">
        <v>1</v>
      </c>
      <c r="J16" s="169">
        <v>364.73</v>
      </c>
      <c r="K16" s="168">
        <v>604</v>
      </c>
      <c r="L16" s="169">
        <v>5857534.79</v>
      </c>
      <c r="M16" s="168">
        <v>0</v>
      </c>
      <c r="N16" s="169">
        <v>0</v>
      </c>
      <c r="O16" s="202">
        <v>602</v>
      </c>
      <c r="P16" s="203">
        <v>5824926.1900000004</v>
      </c>
      <c r="Q16" s="202">
        <v>3</v>
      </c>
      <c r="R16" s="203">
        <v>32973.33</v>
      </c>
      <c r="S16" s="202">
        <v>591</v>
      </c>
      <c r="T16" s="203">
        <v>5683417.5800000001</v>
      </c>
      <c r="U16" s="202">
        <v>14</v>
      </c>
      <c r="V16" s="203">
        <v>174481.94</v>
      </c>
    </row>
    <row r="17" spans="2:22" x14ac:dyDescent="0.3">
      <c r="B17" s="91" t="s">
        <v>886</v>
      </c>
      <c r="C17" s="567" t="s">
        <v>2</v>
      </c>
      <c r="D17" s="349"/>
      <c r="E17" s="180">
        <v>3050</v>
      </c>
      <c r="F17" s="183">
        <v>1.43846890313209E-2</v>
      </c>
      <c r="G17" s="182">
        <v>44115405.07</v>
      </c>
      <c r="H17" s="183">
        <v>1.1238578745161E-2</v>
      </c>
      <c r="I17" s="172">
        <v>82</v>
      </c>
      <c r="J17" s="171">
        <v>752406.95</v>
      </c>
      <c r="K17" s="172">
        <v>2957</v>
      </c>
      <c r="L17" s="171">
        <v>43166423.240000002</v>
      </c>
      <c r="M17" s="172">
        <v>11</v>
      </c>
      <c r="N17" s="171">
        <v>196574.88</v>
      </c>
      <c r="O17" s="204">
        <v>3035</v>
      </c>
      <c r="P17" s="182">
        <v>43813717.329999998</v>
      </c>
      <c r="Q17" s="204">
        <v>15</v>
      </c>
      <c r="R17" s="182">
        <v>301687.74</v>
      </c>
      <c r="S17" s="204">
        <v>2938</v>
      </c>
      <c r="T17" s="182">
        <v>42688589.310000002</v>
      </c>
      <c r="U17" s="204">
        <v>112</v>
      </c>
      <c r="V17" s="182">
        <v>1426815.76</v>
      </c>
    </row>
    <row r="18" spans="2:22" x14ac:dyDescent="0.3">
      <c r="B18" s="165" t="s">
        <v>887</v>
      </c>
      <c r="C18" s="561" t="s">
        <v>2</v>
      </c>
      <c r="D18" s="349"/>
      <c r="E18" s="178">
        <v>2210</v>
      </c>
      <c r="F18" s="40">
        <v>1.0423004183350499E-2</v>
      </c>
      <c r="G18" s="41">
        <v>27587377.079999998</v>
      </c>
      <c r="H18" s="40">
        <v>7.0279964378445704E-3</v>
      </c>
      <c r="I18" s="168">
        <v>0</v>
      </c>
      <c r="J18" s="169">
        <v>0</v>
      </c>
      <c r="K18" s="168">
        <v>2210</v>
      </c>
      <c r="L18" s="169">
        <v>27587377.079999998</v>
      </c>
      <c r="M18" s="168">
        <v>0</v>
      </c>
      <c r="N18" s="169">
        <v>0</v>
      </c>
      <c r="O18" s="202">
        <v>2201</v>
      </c>
      <c r="P18" s="203">
        <v>27468710</v>
      </c>
      <c r="Q18" s="202">
        <v>9</v>
      </c>
      <c r="R18" s="203">
        <v>118667.08</v>
      </c>
      <c r="S18" s="202">
        <v>2183</v>
      </c>
      <c r="T18" s="203">
        <v>27064406.260000002</v>
      </c>
      <c r="U18" s="202">
        <v>27</v>
      </c>
      <c r="V18" s="203">
        <v>522970.82</v>
      </c>
    </row>
    <row r="19" spans="2:22" x14ac:dyDescent="0.3">
      <c r="B19" s="91" t="s">
        <v>888</v>
      </c>
      <c r="C19" s="567" t="s">
        <v>2</v>
      </c>
      <c r="D19" s="349"/>
      <c r="E19" s="180">
        <v>18297</v>
      </c>
      <c r="F19" s="183">
        <v>8.6293985313468297E-2</v>
      </c>
      <c r="G19" s="182">
        <v>275603391.92000002</v>
      </c>
      <c r="H19" s="183">
        <v>7.0211084259832093E-2</v>
      </c>
      <c r="I19" s="172">
        <v>192</v>
      </c>
      <c r="J19" s="171">
        <v>1436891.17</v>
      </c>
      <c r="K19" s="172">
        <v>18044</v>
      </c>
      <c r="L19" s="171">
        <v>273246796.31999999</v>
      </c>
      <c r="M19" s="172">
        <v>61</v>
      </c>
      <c r="N19" s="171">
        <v>919704.43</v>
      </c>
      <c r="O19" s="204">
        <v>18236</v>
      </c>
      <c r="P19" s="182">
        <v>274830720.30000001</v>
      </c>
      <c r="Q19" s="204">
        <v>61</v>
      </c>
      <c r="R19" s="182">
        <v>772671.62</v>
      </c>
      <c r="S19" s="204">
        <v>17558</v>
      </c>
      <c r="T19" s="182">
        <v>259090251.80000001</v>
      </c>
      <c r="U19" s="204">
        <v>739</v>
      </c>
      <c r="V19" s="182">
        <v>16513140.119999999</v>
      </c>
    </row>
    <row r="20" spans="2:22" x14ac:dyDescent="0.3">
      <c r="B20" s="165" t="s">
        <v>889</v>
      </c>
      <c r="C20" s="561" t="s">
        <v>2</v>
      </c>
      <c r="D20" s="349"/>
      <c r="E20" s="178">
        <v>9330</v>
      </c>
      <c r="F20" s="40">
        <v>4.4002999561384898E-2</v>
      </c>
      <c r="G20" s="41">
        <v>130037633.95999999</v>
      </c>
      <c r="H20" s="40">
        <v>3.3127615778999399E-2</v>
      </c>
      <c r="I20" s="168">
        <v>97</v>
      </c>
      <c r="J20" s="169">
        <v>1424423.66</v>
      </c>
      <c r="K20" s="168">
        <v>9232</v>
      </c>
      <c r="L20" s="169">
        <v>128584507.45999999</v>
      </c>
      <c r="M20" s="168">
        <v>1</v>
      </c>
      <c r="N20" s="169">
        <v>28702.84</v>
      </c>
      <c r="O20" s="202">
        <v>9268</v>
      </c>
      <c r="P20" s="203">
        <v>128888484.59999999</v>
      </c>
      <c r="Q20" s="202">
        <v>62</v>
      </c>
      <c r="R20" s="203">
        <v>1149149.3600000001</v>
      </c>
      <c r="S20" s="202">
        <v>9159</v>
      </c>
      <c r="T20" s="203">
        <v>126617003.42</v>
      </c>
      <c r="U20" s="202">
        <v>171</v>
      </c>
      <c r="V20" s="203">
        <v>3420630.54</v>
      </c>
    </row>
    <row r="21" spans="2:22" x14ac:dyDescent="0.3">
      <c r="B21" s="91" t="s">
        <v>890</v>
      </c>
      <c r="C21" s="567" t="s">
        <v>2</v>
      </c>
      <c r="D21" s="349"/>
      <c r="E21" s="180">
        <v>7699</v>
      </c>
      <c r="F21" s="183">
        <v>3.6310728148242502E-2</v>
      </c>
      <c r="G21" s="182">
        <v>180549223.66999999</v>
      </c>
      <c r="H21" s="183">
        <v>4.5995648557987601E-2</v>
      </c>
      <c r="I21" s="172">
        <v>220</v>
      </c>
      <c r="J21" s="171">
        <v>2948311.85</v>
      </c>
      <c r="K21" s="172">
        <v>7329</v>
      </c>
      <c r="L21" s="171">
        <v>174080732.77000001</v>
      </c>
      <c r="M21" s="172">
        <v>150</v>
      </c>
      <c r="N21" s="171">
        <v>3520179.05</v>
      </c>
      <c r="O21" s="204">
        <v>7564</v>
      </c>
      <c r="P21" s="182">
        <v>178904302.63</v>
      </c>
      <c r="Q21" s="204">
        <v>135</v>
      </c>
      <c r="R21" s="182">
        <v>1644921.04</v>
      </c>
      <c r="S21" s="204">
        <v>7083</v>
      </c>
      <c r="T21" s="182">
        <v>157424802.66</v>
      </c>
      <c r="U21" s="204">
        <v>616</v>
      </c>
      <c r="V21" s="182">
        <v>23124421.010000002</v>
      </c>
    </row>
    <row r="22" spans="2:22" x14ac:dyDescent="0.3">
      <c r="B22" s="165" t="s">
        <v>891</v>
      </c>
      <c r="C22" s="561" t="s">
        <v>2</v>
      </c>
      <c r="D22" s="349"/>
      <c r="E22" s="178">
        <v>8372</v>
      </c>
      <c r="F22" s="40">
        <v>3.9484792318104402E-2</v>
      </c>
      <c r="G22" s="41">
        <v>178062562.47</v>
      </c>
      <c r="H22" s="40">
        <v>4.5362161510449597E-2</v>
      </c>
      <c r="I22" s="168">
        <v>160</v>
      </c>
      <c r="J22" s="169">
        <v>1747930.4</v>
      </c>
      <c r="K22" s="168">
        <v>8193</v>
      </c>
      <c r="L22" s="169">
        <v>175923240.06</v>
      </c>
      <c r="M22" s="168">
        <v>19</v>
      </c>
      <c r="N22" s="169">
        <v>391392.01</v>
      </c>
      <c r="O22" s="202">
        <v>8261</v>
      </c>
      <c r="P22" s="203">
        <v>176191686.56999999</v>
      </c>
      <c r="Q22" s="202">
        <v>111</v>
      </c>
      <c r="R22" s="203">
        <v>1870875.9</v>
      </c>
      <c r="S22" s="202">
        <v>7984</v>
      </c>
      <c r="T22" s="203">
        <v>163623510.19999999</v>
      </c>
      <c r="U22" s="202">
        <v>388</v>
      </c>
      <c r="V22" s="203">
        <v>14439052.27</v>
      </c>
    </row>
    <row r="23" spans="2:22" x14ac:dyDescent="0.3">
      <c r="B23" s="91" t="s">
        <v>892</v>
      </c>
      <c r="C23" s="567" t="s">
        <v>2</v>
      </c>
      <c r="D23" s="349"/>
      <c r="E23" s="180">
        <v>29641</v>
      </c>
      <c r="F23" s="183">
        <v>0.13979559592701099</v>
      </c>
      <c r="G23" s="182">
        <v>554783545.88999999</v>
      </c>
      <c r="H23" s="183">
        <v>0.14133336318936801</v>
      </c>
      <c r="I23" s="172">
        <v>2978</v>
      </c>
      <c r="J23" s="171">
        <v>20330061.920000002</v>
      </c>
      <c r="K23" s="172">
        <v>26327</v>
      </c>
      <c r="L23" s="171">
        <v>527725753.32999998</v>
      </c>
      <c r="M23" s="172">
        <v>336</v>
      </c>
      <c r="N23" s="171">
        <v>6727730.6399999997</v>
      </c>
      <c r="O23" s="204">
        <v>18278</v>
      </c>
      <c r="P23" s="182">
        <v>410776465.45999998</v>
      </c>
      <c r="Q23" s="204">
        <v>11363</v>
      </c>
      <c r="R23" s="182">
        <v>144007080.43000001</v>
      </c>
      <c r="S23" s="204">
        <v>27964</v>
      </c>
      <c r="T23" s="182">
        <v>511524111.56</v>
      </c>
      <c r="U23" s="204">
        <v>1677</v>
      </c>
      <c r="V23" s="182">
        <v>43259434.329999998</v>
      </c>
    </row>
    <row r="24" spans="2:22" x14ac:dyDescent="0.3">
      <c r="B24" s="165" t="s">
        <v>893</v>
      </c>
      <c r="C24" s="561" t="s">
        <v>2</v>
      </c>
      <c r="D24" s="349"/>
      <c r="E24" s="178">
        <v>3134</v>
      </c>
      <c r="F24" s="40">
        <v>1.47808575161179E-2</v>
      </c>
      <c r="G24" s="41">
        <v>60683550.909999996</v>
      </c>
      <c r="H24" s="40">
        <v>1.5459381237820801E-2</v>
      </c>
      <c r="I24" s="168">
        <v>1181</v>
      </c>
      <c r="J24" s="169">
        <v>13033268.1</v>
      </c>
      <c r="K24" s="168">
        <v>1902</v>
      </c>
      <c r="L24" s="169">
        <v>46399791.170000002</v>
      </c>
      <c r="M24" s="168">
        <v>51</v>
      </c>
      <c r="N24" s="169">
        <v>1250491.6399999999</v>
      </c>
      <c r="O24" s="202">
        <v>1059</v>
      </c>
      <c r="P24" s="203">
        <v>32498117.489999998</v>
      </c>
      <c r="Q24" s="202">
        <v>2075</v>
      </c>
      <c r="R24" s="203">
        <v>28185433.420000002</v>
      </c>
      <c r="S24" s="202">
        <v>2503</v>
      </c>
      <c r="T24" s="203">
        <v>43276463.840000004</v>
      </c>
      <c r="U24" s="202">
        <v>631</v>
      </c>
      <c r="V24" s="203">
        <v>17407087.07</v>
      </c>
    </row>
    <row r="25" spans="2:22" x14ac:dyDescent="0.3">
      <c r="B25" s="91" t="s">
        <v>894</v>
      </c>
      <c r="C25" s="567" t="s">
        <v>2</v>
      </c>
      <c r="D25" s="349"/>
      <c r="E25" s="180">
        <v>18311</v>
      </c>
      <c r="F25" s="183">
        <v>8.6360013394267798E-2</v>
      </c>
      <c r="G25" s="182">
        <v>411234973.38999999</v>
      </c>
      <c r="H25" s="183">
        <v>0.104763780903162</v>
      </c>
      <c r="I25" s="172">
        <v>1405</v>
      </c>
      <c r="J25" s="171">
        <v>14617022.300000001</v>
      </c>
      <c r="K25" s="172">
        <v>16435</v>
      </c>
      <c r="L25" s="171">
        <v>382760524.27999997</v>
      </c>
      <c r="M25" s="172">
        <v>471</v>
      </c>
      <c r="N25" s="171">
        <v>13857426.810000001</v>
      </c>
      <c r="O25" s="204">
        <v>14130</v>
      </c>
      <c r="P25" s="182">
        <v>338528957.72000003</v>
      </c>
      <c r="Q25" s="204">
        <v>4181</v>
      </c>
      <c r="R25" s="182">
        <v>72706015.670000002</v>
      </c>
      <c r="S25" s="204">
        <v>16878</v>
      </c>
      <c r="T25" s="182">
        <v>368695903.87</v>
      </c>
      <c r="U25" s="204">
        <v>1433</v>
      </c>
      <c r="V25" s="182">
        <v>42539069.520000003</v>
      </c>
    </row>
    <row r="26" spans="2:22" x14ac:dyDescent="0.3">
      <c r="B26" s="165" t="s">
        <v>895</v>
      </c>
      <c r="C26" s="561" t="s">
        <v>2</v>
      </c>
      <c r="D26" s="349"/>
      <c r="E26" s="178">
        <v>2930</v>
      </c>
      <c r="F26" s="40">
        <v>1.38187340530394E-2</v>
      </c>
      <c r="G26" s="41">
        <v>37934894.450000003</v>
      </c>
      <c r="H26" s="40">
        <v>9.6640685445189001E-3</v>
      </c>
      <c r="I26" s="168">
        <v>573</v>
      </c>
      <c r="J26" s="169">
        <v>3449254.27</v>
      </c>
      <c r="K26" s="168">
        <v>2346</v>
      </c>
      <c r="L26" s="169">
        <v>33960443.710000001</v>
      </c>
      <c r="M26" s="168">
        <v>11</v>
      </c>
      <c r="N26" s="169">
        <v>525196.47</v>
      </c>
      <c r="O26" s="202">
        <v>741</v>
      </c>
      <c r="P26" s="203">
        <v>14404256.460000001</v>
      </c>
      <c r="Q26" s="202">
        <v>2189</v>
      </c>
      <c r="R26" s="203">
        <v>23530637.989999998</v>
      </c>
      <c r="S26" s="202">
        <v>2815</v>
      </c>
      <c r="T26" s="203">
        <v>35052960.350000001</v>
      </c>
      <c r="U26" s="202">
        <v>115</v>
      </c>
      <c r="V26" s="203">
        <v>2881934.1</v>
      </c>
    </row>
    <row r="27" spans="2:22" x14ac:dyDescent="0.3">
      <c r="B27" s="91" t="s">
        <v>896</v>
      </c>
      <c r="C27" s="567" t="s">
        <v>2</v>
      </c>
      <c r="D27" s="349"/>
      <c r="E27" s="180">
        <v>16025</v>
      </c>
      <c r="F27" s="183">
        <v>7.5578571058005695E-2</v>
      </c>
      <c r="G27" s="182">
        <v>223652773.08000001</v>
      </c>
      <c r="H27" s="183">
        <v>5.69764529611562E-2</v>
      </c>
      <c r="I27" s="172">
        <v>4441</v>
      </c>
      <c r="J27" s="171">
        <v>27231954.890000001</v>
      </c>
      <c r="K27" s="172">
        <v>11508</v>
      </c>
      <c r="L27" s="171">
        <v>194569908.86000001</v>
      </c>
      <c r="M27" s="172">
        <v>76</v>
      </c>
      <c r="N27" s="171">
        <v>1850909.33</v>
      </c>
      <c r="O27" s="204">
        <v>1504</v>
      </c>
      <c r="P27" s="182">
        <v>51739003.640000001</v>
      </c>
      <c r="Q27" s="204">
        <v>14521</v>
      </c>
      <c r="R27" s="182">
        <v>171913769.44</v>
      </c>
      <c r="S27" s="204">
        <v>15441</v>
      </c>
      <c r="T27" s="182">
        <v>203664417.94</v>
      </c>
      <c r="U27" s="204">
        <v>584</v>
      </c>
      <c r="V27" s="182">
        <v>19988355.140000001</v>
      </c>
    </row>
    <row r="28" spans="2:22" x14ac:dyDescent="0.3">
      <c r="B28" s="165" t="s">
        <v>897</v>
      </c>
      <c r="C28" s="561" t="s">
        <v>2</v>
      </c>
      <c r="D28" s="349"/>
      <c r="E28" s="178">
        <v>2466</v>
      </c>
      <c r="F28" s="40">
        <v>1.1630374803684399E-2</v>
      </c>
      <c r="G28" s="41">
        <v>31659843.870000001</v>
      </c>
      <c r="H28" s="40">
        <v>8.0654739048165794E-3</v>
      </c>
      <c r="I28" s="168">
        <v>640</v>
      </c>
      <c r="J28" s="169">
        <v>2858355.39</v>
      </c>
      <c r="K28" s="168">
        <v>1823</v>
      </c>
      <c r="L28" s="169">
        <v>28731441.530000001</v>
      </c>
      <c r="M28" s="168">
        <v>3</v>
      </c>
      <c r="N28" s="169">
        <v>70046.95</v>
      </c>
      <c r="O28" s="202">
        <v>450</v>
      </c>
      <c r="P28" s="203">
        <v>8549756.1699999999</v>
      </c>
      <c r="Q28" s="202">
        <v>2016</v>
      </c>
      <c r="R28" s="203">
        <v>23110087.699999999</v>
      </c>
      <c r="S28" s="202">
        <v>2399</v>
      </c>
      <c r="T28" s="203">
        <v>30115092.289999999</v>
      </c>
      <c r="U28" s="202">
        <v>67</v>
      </c>
      <c r="V28" s="203">
        <v>1544751.58</v>
      </c>
    </row>
    <row r="29" spans="2:22" x14ac:dyDescent="0.3">
      <c r="B29" s="91" t="s">
        <v>898</v>
      </c>
      <c r="C29" s="567" t="s">
        <v>2</v>
      </c>
      <c r="D29" s="349"/>
      <c r="E29" s="180">
        <v>19361</v>
      </c>
      <c r="F29" s="183">
        <v>9.1312119454230706E-2</v>
      </c>
      <c r="G29" s="182">
        <v>336633471.47000003</v>
      </c>
      <c r="H29" s="183">
        <v>8.5758745077131104E-2</v>
      </c>
      <c r="I29" s="172">
        <v>4290</v>
      </c>
      <c r="J29" s="171">
        <v>32417008.309999999</v>
      </c>
      <c r="K29" s="172">
        <v>15024</v>
      </c>
      <c r="L29" s="171">
        <v>302963834</v>
      </c>
      <c r="M29" s="172">
        <v>47</v>
      </c>
      <c r="N29" s="171">
        <v>1252629.1599999999</v>
      </c>
      <c r="O29" s="204">
        <v>5115</v>
      </c>
      <c r="P29" s="182">
        <v>152353038.30000001</v>
      </c>
      <c r="Q29" s="204">
        <v>14246</v>
      </c>
      <c r="R29" s="182">
        <v>184280433.16999999</v>
      </c>
      <c r="S29" s="204">
        <v>18713</v>
      </c>
      <c r="T29" s="182">
        <v>310430236.66000003</v>
      </c>
      <c r="U29" s="204">
        <v>648</v>
      </c>
      <c r="V29" s="182">
        <v>26203234.809999999</v>
      </c>
    </row>
    <row r="30" spans="2:22" x14ac:dyDescent="0.3">
      <c r="B30" s="165" t="s">
        <v>899</v>
      </c>
      <c r="C30" s="561" t="s">
        <v>2</v>
      </c>
      <c r="D30" s="349"/>
      <c r="E30" s="178">
        <v>64750</v>
      </c>
      <c r="F30" s="40">
        <v>0.30537987369771402</v>
      </c>
      <c r="G30" s="41">
        <v>1335689684.95</v>
      </c>
      <c r="H30" s="40">
        <v>0.34027237604620902</v>
      </c>
      <c r="I30" s="168">
        <v>14419</v>
      </c>
      <c r="J30" s="169">
        <v>151442035.75999999</v>
      </c>
      <c r="K30" s="168">
        <v>49978</v>
      </c>
      <c r="L30" s="169">
        <v>1174088810.6500001</v>
      </c>
      <c r="M30" s="168">
        <v>353</v>
      </c>
      <c r="N30" s="169">
        <v>10158838.539999999</v>
      </c>
      <c r="O30" s="202">
        <v>8000</v>
      </c>
      <c r="P30" s="203">
        <v>310056210.19999999</v>
      </c>
      <c r="Q30" s="202">
        <v>56750</v>
      </c>
      <c r="R30" s="203">
        <v>1025633474.75</v>
      </c>
      <c r="S30" s="202">
        <v>61355</v>
      </c>
      <c r="T30" s="203">
        <v>1194626595.6700001</v>
      </c>
      <c r="U30" s="202">
        <v>3395</v>
      </c>
      <c r="V30" s="203">
        <v>141063089.28</v>
      </c>
    </row>
    <row r="31" spans="2:22" x14ac:dyDescent="0.3">
      <c r="B31" s="173" t="s">
        <v>115</v>
      </c>
      <c r="C31" s="574" t="s">
        <v>2</v>
      </c>
      <c r="D31" s="391"/>
      <c r="E31" s="184">
        <v>212031</v>
      </c>
      <c r="F31" s="185">
        <v>1</v>
      </c>
      <c r="G31" s="186">
        <v>3925354448.3099999</v>
      </c>
      <c r="H31" s="185">
        <v>1</v>
      </c>
      <c r="I31" s="176">
        <v>31535</v>
      </c>
      <c r="J31" s="177">
        <v>280653467.70999998</v>
      </c>
      <c r="K31" s="176">
        <v>178396</v>
      </c>
      <c r="L31" s="177">
        <v>3593987302.48</v>
      </c>
      <c r="M31" s="176">
        <v>2100</v>
      </c>
      <c r="N31" s="177">
        <v>50713678.119999997</v>
      </c>
      <c r="O31" s="205">
        <v>104081</v>
      </c>
      <c r="P31" s="206">
        <v>2245885470</v>
      </c>
      <c r="Q31" s="205">
        <v>107950</v>
      </c>
      <c r="R31" s="206">
        <v>1679468978.3099999</v>
      </c>
      <c r="S31" s="205">
        <v>200406</v>
      </c>
      <c r="T31" s="206">
        <v>3555967087.9400001</v>
      </c>
      <c r="U31" s="205">
        <v>11625</v>
      </c>
      <c r="V31" s="206">
        <v>369387360.37</v>
      </c>
    </row>
    <row r="32" spans="2:22" x14ac:dyDescent="0.3">
      <c r="B32" s="144" t="s">
        <v>2</v>
      </c>
      <c r="C32" s="538" t="s">
        <v>2</v>
      </c>
      <c r="D32" s="349"/>
      <c r="E32" s="145" t="s">
        <v>2</v>
      </c>
      <c r="F32" s="145" t="s">
        <v>2</v>
      </c>
      <c r="G32" s="145" t="s">
        <v>2</v>
      </c>
      <c r="H32" s="145" t="s">
        <v>2</v>
      </c>
      <c r="I32" s="145" t="s">
        <v>2</v>
      </c>
      <c r="J32" s="145" t="s">
        <v>2</v>
      </c>
      <c r="K32" s="145" t="s">
        <v>2</v>
      </c>
      <c r="L32" s="145" t="s">
        <v>2</v>
      </c>
      <c r="M32" s="145" t="s">
        <v>2</v>
      </c>
      <c r="N32" s="145" t="s">
        <v>2</v>
      </c>
      <c r="O32" s="145" t="s">
        <v>2</v>
      </c>
      <c r="P32" s="145" t="s">
        <v>2</v>
      </c>
      <c r="Q32" s="145" t="s">
        <v>2</v>
      </c>
      <c r="R32" s="145" t="s">
        <v>2</v>
      </c>
      <c r="S32" s="145" t="s">
        <v>2</v>
      </c>
      <c r="T32" s="145" t="s">
        <v>2</v>
      </c>
      <c r="U32" s="145" t="s">
        <v>2</v>
      </c>
      <c r="V32" s="145" t="s">
        <v>2</v>
      </c>
    </row>
    <row r="33" spans="2:22" x14ac:dyDescent="0.3">
      <c r="B33" s="390" t="s">
        <v>666</v>
      </c>
      <c r="C33" s="391"/>
      <c r="D33" s="392"/>
      <c r="E33" s="207" t="s">
        <v>2</v>
      </c>
      <c r="F33" s="145" t="s">
        <v>2</v>
      </c>
      <c r="G33" s="145" t="s">
        <v>2</v>
      </c>
      <c r="H33" s="145" t="s">
        <v>2</v>
      </c>
      <c r="I33" s="145" t="s">
        <v>2</v>
      </c>
      <c r="J33" s="145" t="s">
        <v>2</v>
      </c>
      <c r="K33" s="145" t="s">
        <v>2</v>
      </c>
      <c r="L33" s="145" t="s">
        <v>2</v>
      </c>
      <c r="M33" s="145" t="s">
        <v>2</v>
      </c>
      <c r="N33" s="145" t="s">
        <v>2</v>
      </c>
      <c r="O33" s="145" t="s">
        <v>2</v>
      </c>
      <c r="P33" s="145" t="s">
        <v>2</v>
      </c>
      <c r="Q33" s="145" t="s">
        <v>2</v>
      </c>
      <c r="R33" s="145" t="s">
        <v>2</v>
      </c>
      <c r="S33" s="145" t="s">
        <v>2</v>
      </c>
      <c r="T33" s="145" t="s">
        <v>2</v>
      </c>
      <c r="U33" s="145" t="s">
        <v>2</v>
      </c>
      <c r="V33" s="145" t="s">
        <v>2</v>
      </c>
    </row>
    <row r="34" spans="2:22" x14ac:dyDescent="0.3">
      <c r="B34" s="394" t="s">
        <v>900</v>
      </c>
      <c r="C34" s="391"/>
      <c r="D34" s="392"/>
      <c r="E34" s="54">
        <v>0</v>
      </c>
      <c r="F34" s="145" t="s">
        <v>2</v>
      </c>
      <c r="G34" s="145" t="s">
        <v>2</v>
      </c>
      <c r="H34" s="145" t="s">
        <v>2</v>
      </c>
      <c r="I34" s="145" t="s">
        <v>2</v>
      </c>
      <c r="J34" s="145" t="s">
        <v>2</v>
      </c>
      <c r="K34" s="145" t="s">
        <v>2</v>
      </c>
      <c r="L34" s="145" t="s">
        <v>2</v>
      </c>
      <c r="M34" s="145" t="s">
        <v>2</v>
      </c>
      <c r="N34" s="145" t="s">
        <v>2</v>
      </c>
      <c r="O34" s="145" t="s">
        <v>2</v>
      </c>
      <c r="P34" s="145" t="s">
        <v>2</v>
      </c>
      <c r="Q34" s="145" t="s">
        <v>2</v>
      </c>
      <c r="R34" s="145" t="s">
        <v>2</v>
      </c>
      <c r="S34" s="145" t="s">
        <v>2</v>
      </c>
      <c r="T34" s="145" t="s">
        <v>2</v>
      </c>
      <c r="U34" s="145" t="s">
        <v>2</v>
      </c>
      <c r="V34" s="145" t="s">
        <v>2</v>
      </c>
    </row>
    <row r="35" spans="2:22" x14ac:dyDescent="0.3">
      <c r="B35" s="395" t="s">
        <v>901</v>
      </c>
      <c r="C35" s="391"/>
      <c r="D35" s="392"/>
      <c r="E35" s="51">
        <v>0.16</v>
      </c>
      <c r="F35" s="145" t="s">
        <v>2</v>
      </c>
      <c r="G35" s="145" t="s">
        <v>2</v>
      </c>
      <c r="H35" s="145" t="s">
        <v>2</v>
      </c>
      <c r="I35" s="145" t="s">
        <v>2</v>
      </c>
      <c r="J35" s="145" t="s">
        <v>2</v>
      </c>
      <c r="K35" s="145" t="s">
        <v>2</v>
      </c>
      <c r="L35" s="145" t="s">
        <v>2</v>
      </c>
      <c r="M35" s="145" t="s">
        <v>2</v>
      </c>
      <c r="N35" s="145" t="s">
        <v>2</v>
      </c>
      <c r="O35" s="145" t="s">
        <v>2</v>
      </c>
      <c r="P35" s="145" t="s">
        <v>2</v>
      </c>
      <c r="Q35" s="145" t="s">
        <v>2</v>
      </c>
      <c r="R35" s="145" t="s">
        <v>2</v>
      </c>
      <c r="S35" s="145" t="s">
        <v>2</v>
      </c>
      <c r="T35" s="145" t="s">
        <v>2</v>
      </c>
      <c r="U35" s="145" t="s">
        <v>2</v>
      </c>
      <c r="V35" s="145" t="s">
        <v>2</v>
      </c>
    </row>
    <row r="36" spans="2:22" x14ac:dyDescent="0.3">
      <c r="B36" s="394" t="s">
        <v>902</v>
      </c>
      <c r="C36" s="391"/>
      <c r="D36" s="392"/>
      <c r="E36" s="54">
        <v>8.4804254690324404E-2</v>
      </c>
      <c r="F36" s="145" t="s">
        <v>2</v>
      </c>
      <c r="G36" s="145" t="s">
        <v>2</v>
      </c>
      <c r="H36" s="145" t="s">
        <v>2</v>
      </c>
      <c r="I36" s="145" t="s">
        <v>2</v>
      </c>
      <c r="J36" s="145" t="s">
        <v>2</v>
      </c>
      <c r="K36" s="145" t="s">
        <v>2</v>
      </c>
      <c r="L36" s="145" t="s">
        <v>2</v>
      </c>
      <c r="M36" s="145" t="s">
        <v>2</v>
      </c>
      <c r="N36" s="145" t="s">
        <v>2</v>
      </c>
      <c r="O36" s="145" t="s">
        <v>2</v>
      </c>
      <c r="P36" s="145" t="s">
        <v>2</v>
      </c>
      <c r="Q36" s="145" t="s">
        <v>2</v>
      </c>
      <c r="R36" s="145" t="s">
        <v>2</v>
      </c>
      <c r="S36" s="145" t="s">
        <v>2</v>
      </c>
      <c r="T36" s="145" t="s">
        <v>2</v>
      </c>
      <c r="U36" s="145" t="s">
        <v>2</v>
      </c>
      <c r="V36" s="145" t="s">
        <v>2</v>
      </c>
    </row>
    <row r="37" spans="2:22" x14ac:dyDescent="0.3">
      <c r="B37" s="49" t="s">
        <v>2</v>
      </c>
      <c r="C37" s="633" t="s">
        <v>2</v>
      </c>
      <c r="D37" s="349"/>
      <c r="E37" s="145" t="s">
        <v>2</v>
      </c>
      <c r="F37" s="145" t="s">
        <v>2</v>
      </c>
      <c r="G37" s="145" t="s">
        <v>2</v>
      </c>
      <c r="H37" s="145" t="s">
        <v>2</v>
      </c>
      <c r="I37" s="145" t="s">
        <v>2</v>
      </c>
      <c r="J37" s="145" t="s">
        <v>2</v>
      </c>
      <c r="K37" s="145" t="s">
        <v>2</v>
      </c>
      <c r="L37" s="145" t="s">
        <v>2</v>
      </c>
      <c r="M37" s="145" t="s">
        <v>2</v>
      </c>
      <c r="N37" s="145" t="s">
        <v>2</v>
      </c>
      <c r="O37" s="145" t="s">
        <v>2</v>
      </c>
      <c r="P37" s="145" t="s">
        <v>2</v>
      </c>
      <c r="Q37" s="145" t="s">
        <v>2</v>
      </c>
      <c r="R37" s="145" t="s">
        <v>2</v>
      </c>
      <c r="S37" s="145" t="s">
        <v>2</v>
      </c>
      <c r="T37" s="145" t="s">
        <v>2</v>
      </c>
      <c r="U37" s="145" t="s">
        <v>2</v>
      </c>
      <c r="V37" s="145" t="s">
        <v>2</v>
      </c>
    </row>
    <row r="38" spans="2:22" ht="0" hidden="1" customHeight="1" x14ac:dyDescent="0.3"/>
  </sheetData>
  <mergeCells count="49">
    <mergeCell ref="B34:D34"/>
    <mergeCell ref="B35:D35"/>
    <mergeCell ref="B36:D36"/>
    <mergeCell ref="C37:D37"/>
    <mergeCell ref="C29:D29"/>
    <mergeCell ref="C30:D30"/>
    <mergeCell ref="C31:D31"/>
    <mergeCell ref="C32:D32"/>
    <mergeCell ref="B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B9:D9"/>
    <mergeCell ref="C10:D10"/>
    <mergeCell ref="C11:D11"/>
    <mergeCell ref="C12:D12"/>
    <mergeCell ref="C13:D13"/>
    <mergeCell ref="S7:V7"/>
    <mergeCell ref="C8:D8"/>
    <mergeCell ref="E8:H8"/>
    <mergeCell ref="I8:J8"/>
    <mergeCell ref="K8:L8"/>
    <mergeCell ref="M8:N8"/>
    <mergeCell ref="O8:P8"/>
    <mergeCell ref="Q8:R8"/>
    <mergeCell ref="S8:T8"/>
    <mergeCell ref="U8:V8"/>
    <mergeCell ref="C6:D6"/>
    <mergeCell ref="C7:D7"/>
    <mergeCell ref="E7:H7"/>
    <mergeCell ref="I7:N7"/>
    <mergeCell ref="O7:R7"/>
    <mergeCell ref="A1:C3"/>
    <mergeCell ref="D1:X1"/>
    <mergeCell ref="D2:X2"/>
    <mergeCell ref="D3:X3"/>
    <mergeCell ref="B4:W4"/>
  </mergeCells>
  <pageMargins left="0.25" right="0.25" top="0.25" bottom="0.25" header="0.25" footer="0.25"/>
  <pageSetup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showGridLines="0" workbookViewId="0">
      <selection sqref="A1:C3"/>
    </sheetView>
  </sheetViews>
  <sheetFormatPr defaultRowHeight="14.4" x14ac:dyDescent="0.3"/>
  <cols>
    <col min="1" max="1" width="22.88671875" customWidth="1"/>
    <col min="2" max="2" width="0.44140625" customWidth="1"/>
    <col min="3" max="3" width="10.33203125" customWidth="1"/>
    <col min="4" max="4" width="3" customWidth="1"/>
    <col min="5" max="5" width="1.5546875" customWidth="1"/>
    <col min="6" max="6" width="2.109375" customWidth="1"/>
    <col min="7" max="7" width="10" customWidth="1"/>
    <col min="8" max="8" width="11.5546875" customWidth="1"/>
    <col min="9" max="9" width="9" customWidth="1"/>
    <col min="10" max="10" width="6.88671875" customWidth="1"/>
    <col min="11" max="11" width="13.6640625" customWidth="1"/>
  </cols>
  <sheetData>
    <row r="1" spans="1:11" ht="18" customHeight="1" x14ac:dyDescent="0.3">
      <c r="A1" s="349"/>
      <c r="B1" s="349"/>
      <c r="C1" s="349"/>
      <c r="D1" s="350" t="s">
        <v>0</v>
      </c>
      <c r="E1" s="349"/>
      <c r="F1" s="349"/>
      <c r="G1" s="349"/>
      <c r="H1" s="349"/>
      <c r="I1" s="349"/>
      <c r="J1" s="349"/>
      <c r="K1" s="349"/>
    </row>
    <row r="2" spans="1:11" ht="18" customHeight="1" x14ac:dyDescent="0.3">
      <c r="A2" s="349"/>
      <c r="B2" s="349"/>
      <c r="C2" s="349"/>
      <c r="D2" s="350" t="s">
        <v>1</v>
      </c>
      <c r="E2" s="349"/>
      <c r="F2" s="349"/>
      <c r="G2" s="349"/>
      <c r="H2" s="349"/>
      <c r="I2" s="349"/>
      <c r="J2" s="349"/>
      <c r="K2" s="349"/>
    </row>
    <row r="3" spans="1:11" ht="18" customHeight="1" x14ac:dyDescent="0.3">
      <c r="A3" s="349"/>
      <c r="B3" s="349"/>
      <c r="C3" s="349"/>
      <c r="D3" s="350" t="s">
        <v>2</v>
      </c>
      <c r="E3" s="349"/>
      <c r="F3" s="349"/>
      <c r="G3" s="349"/>
      <c r="H3" s="349"/>
      <c r="I3" s="349"/>
      <c r="J3" s="349"/>
      <c r="K3" s="349"/>
    </row>
    <row r="4" spans="1:11" ht="18" customHeight="1" x14ac:dyDescent="0.3">
      <c r="A4" s="352" t="s">
        <v>2</v>
      </c>
      <c r="B4" s="349"/>
      <c r="C4" s="354" t="s">
        <v>2</v>
      </c>
      <c r="D4" s="349"/>
      <c r="E4" s="349"/>
      <c r="F4" s="5" t="s">
        <v>2</v>
      </c>
      <c r="G4" s="354" t="s">
        <v>2</v>
      </c>
      <c r="H4" s="349"/>
      <c r="I4" s="354" t="s">
        <v>2</v>
      </c>
      <c r="J4" s="349"/>
      <c r="K4" s="5" t="s">
        <v>2</v>
      </c>
    </row>
    <row r="5" spans="1:11" ht="18" customHeight="1" x14ac:dyDescent="0.3">
      <c r="A5" s="351" t="s">
        <v>24</v>
      </c>
      <c r="B5" s="349"/>
      <c r="C5" s="354" t="s">
        <v>2</v>
      </c>
      <c r="D5" s="349"/>
      <c r="E5" s="349"/>
      <c r="F5" s="5" t="s">
        <v>2</v>
      </c>
      <c r="G5" s="354" t="s">
        <v>2</v>
      </c>
      <c r="H5" s="349"/>
      <c r="I5" s="354" t="s">
        <v>2</v>
      </c>
      <c r="J5" s="349"/>
      <c r="K5" s="5" t="s">
        <v>2</v>
      </c>
    </row>
    <row r="6" spans="1:11" ht="18" customHeight="1" x14ac:dyDescent="0.3">
      <c r="A6" s="354" t="s">
        <v>2</v>
      </c>
      <c r="B6" s="349"/>
      <c r="C6" s="354" t="s">
        <v>2</v>
      </c>
      <c r="D6" s="349"/>
      <c r="E6" s="349"/>
      <c r="F6" s="5" t="s">
        <v>2</v>
      </c>
      <c r="G6" s="354" t="s">
        <v>2</v>
      </c>
      <c r="H6" s="349"/>
      <c r="I6" s="354" t="s">
        <v>2</v>
      </c>
      <c r="J6" s="349"/>
      <c r="K6" s="5" t="s">
        <v>2</v>
      </c>
    </row>
    <row r="7" spans="1:11" ht="21.6" customHeight="1" x14ac:dyDescent="0.3">
      <c r="A7" s="363" t="s">
        <v>81</v>
      </c>
      <c r="B7" s="364"/>
      <c r="C7" s="364"/>
      <c r="D7" s="364"/>
      <c r="E7" s="364"/>
      <c r="F7" s="364"/>
      <c r="G7" s="364"/>
      <c r="H7" s="364"/>
      <c r="I7" s="364"/>
      <c r="J7" s="364"/>
      <c r="K7" s="365"/>
    </row>
    <row r="8" spans="1:11" ht="31.65" customHeight="1" x14ac:dyDescent="0.3">
      <c r="A8" s="366" t="s">
        <v>82</v>
      </c>
      <c r="B8" s="349"/>
      <c r="C8" s="367" t="s">
        <v>83</v>
      </c>
      <c r="D8" s="349"/>
      <c r="E8" s="349"/>
      <c r="F8" s="11" t="s">
        <v>2</v>
      </c>
      <c r="G8" s="368" t="s">
        <v>84</v>
      </c>
      <c r="H8" s="349"/>
      <c r="I8" s="369" t="s">
        <v>85</v>
      </c>
      <c r="J8" s="349"/>
      <c r="K8" s="349"/>
    </row>
    <row r="9" spans="1:11" ht="31.65" customHeight="1" x14ac:dyDescent="0.3">
      <c r="A9" s="370" t="s">
        <v>86</v>
      </c>
      <c r="B9" s="349"/>
      <c r="C9" s="371" t="s">
        <v>87</v>
      </c>
      <c r="D9" s="349"/>
      <c r="E9" s="349"/>
      <c r="F9" s="11" t="s">
        <v>2</v>
      </c>
      <c r="G9" s="370" t="s">
        <v>88</v>
      </c>
      <c r="H9" s="349"/>
      <c r="I9" s="371" t="s">
        <v>89</v>
      </c>
      <c r="J9" s="349"/>
      <c r="K9" s="349"/>
    </row>
    <row r="10" spans="1:11" ht="18" customHeight="1" x14ac:dyDescent="0.3">
      <c r="A10" s="368" t="s">
        <v>90</v>
      </c>
      <c r="B10" s="349"/>
      <c r="C10" s="369" t="s">
        <v>91</v>
      </c>
      <c r="D10" s="349"/>
      <c r="E10" s="349"/>
      <c r="F10" s="11" t="s">
        <v>2</v>
      </c>
      <c r="G10" s="368" t="s">
        <v>92</v>
      </c>
      <c r="H10" s="349"/>
      <c r="I10" s="369" t="s">
        <v>93</v>
      </c>
      <c r="J10" s="349"/>
      <c r="K10" s="349"/>
    </row>
    <row r="11" spans="1:11" ht="31.65" customHeight="1" x14ac:dyDescent="0.3">
      <c r="A11" s="370" t="s">
        <v>94</v>
      </c>
      <c r="B11" s="349"/>
      <c r="C11" s="371" t="s">
        <v>95</v>
      </c>
      <c r="D11" s="349"/>
      <c r="E11" s="349"/>
      <c r="F11" s="11" t="s">
        <v>2</v>
      </c>
      <c r="G11" s="370" t="s">
        <v>96</v>
      </c>
      <c r="H11" s="349"/>
      <c r="I11" s="371" t="s">
        <v>97</v>
      </c>
      <c r="J11" s="349"/>
      <c r="K11" s="349"/>
    </row>
    <row r="12" spans="1:11" ht="18" customHeight="1" x14ac:dyDescent="0.3">
      <c r="A12" s="368" t="s">
        <v>98</v>
      </c>
      <c r="B12" s="349"/>
      <c r="C12" s="372">
        <v>16</v>
      </c>
      <c r="D12" s="349"/>
      <c r="E12" s="349"/>
      <c r="F12" s="11" t="s">
        <v>2</v>
      </c>
      <c r="G12" s="368" t="s">
        <v>99</v>
      </c>
      <c r="H12" s="349"/>
      <c r="I12" s="369" t="s">
        <v>100</v>
      </c>
      <c r="J12" s="349"/>
      <c r="K12" s="349"/>
    </row>
    <row r="13" spans="1:11" ht="18" customHeight="1" x14ac:dyDescent="0.3">
      <c r="A13" s="370" t="s">
        <v>101</v>
      </c>
      <c r="B13" s="349"/>
      <c r="C13" s="371" t="s">
        <v>102</v>
      </c>
      <c r="D13" s="349"/>
      <c r="E13" s="349"/>
      <c r="F13" s="11" t="s">
        <v>2</v>
      </c>
      <c r="G13" s="370" t="s">
        <v>103</v>
      </c>
      <c r="H13" s="349"/>
      <c r="I13" s="371" t="s">
        <v>100</v>
      </c>
      <c r="J13" s="349"/>
      <c r="K13" s="349"/>
    </row>
    <row r="14" spans="1:11" ht="18" customHeight="1" x14ac:dyDescent="0.3">
      <c r="A14" s="368" t="s">
        <v>104</v>
      </c>
      <c r="B14" s="349"/>
      <c r="C14" s="369" t="s">
        <v>105</v>
      </c>
      <c r="D14" s="349"/>
      <c r="E14" s="349"/>
      <c r="F14" s="11" t="s">
        <v>2</v>
      </c>
      <c r="G14" s="368" t="s">
        <v>106</v>
      </c>
      <c r="H14" s="349"/>
      <c r="I14" s="369">
        <v>30</v>
      </c>
      <c r="J14" s="349"/>
      <c r="K14" s="349"/>
    </row>
    <row r="15" spans="1:11" ht="18" customHeight="1" x14ac:dyDescent="0.3">
      <c r="A15" s="355" t="s">
        <v>2</v>
      </c>
      <c r="B15" s="349"/>
      <c r="C15" s="355" t="s">
        <v>2</v>
      </c>
      <c r="D15" s="349"/>
      <c r="E15" s="349"/>
      <c r="F15" s="2" t="s">
        <v>2</v>
      </c>
      <c r="G15" s="355" t="s">
        <v>2</v>
      </c>
      <c r="H15" s="349"/>
      <c r="I15" s="355" t="s">
        <v>2</v>
      </c>
      <c r="J15" s="349"/>
      <c r="K15" s="2" t="s">
        <v>2</v>
      </c>
    </row>
    <row r="16" spans="1:11" ht="18" customHeight="1" x14ac:dyDescent="0.3">
      <c r="A16" s="363" t="s">
        <v>107</v>
      </c>
      <c r="B16" s="364"/>
      <c r="C16" s="364"/>
      <c r="D16" s="364"/>
      <c r="E16" s="364"/>
      <c r="F16" s="364"/>
      <c r="G16" s="364"/>
      <c r="H16" s="364"/>
      <c r="I16" s="364"/>
      <c r="J16" s="364"/>
      <c r="K16" s="365"/>
    </row>
    <row r="17" spans="1:11" ht="0" hidden="1" customHeight="1" x14ac:dyDescent="0.3"/>
    <row r="18" spans="1:11" ht="16.95" customHeight="1" x14ac:dyDescent="0.3"/>
    <row r="19" spans="1:11" ht="37.5" customHeight="1" x14ac:dyDescent="0.3">
      <c r="A19" s="12" t="s">
        <v>108</v>
      </c>
      <c r="B19" s="373" t="s">
        <v>109</v>
      </c>
      <c r="C19" s="349"/>
      <c r="D19" s="349"/>
      <c r="E19" s="373" t="s">
        <v>110</v>
      </c>
      <c r="F19" s="349"/>
      <c r="G19" s="349"/>
      <c r="H19" s="373" t="s">
        <v>111</v>
      </c>
      <c r="I19" s="349"/>
      <c r="J19" s="373" t="s">
        <v>112</v>
      </c>
      <c r="K19" s="349"/>
    </row>
    <row r="20" spans="1:11" x14ac:dyDescent="0.3">
      <c r="A20" s="13" t="s">
        <v>113</v>
      </c>
      <c r="B20" s="374">
        <v>103992</v>
      </c>
      <c r="C20" s="349"/>
      <c r="D20" s="349"/>
      <c r="E20" s="375">
        <v>0.493943971045057</v>
      </c>
      <c r="F20" s="349"/>
      <c r="G20" s="349"/>
      <c r="H20" s="376">
        <v>2240406159.6199999</v>
      </c>
      <c r="I20" s="349"/>
      <c r="J20" s="375">
        <v>0.57323769468793451</v>
      </c>
      <c r="K20" s="349"/>
    </row>
    <row r="21" spans="1:11" x14ac:dyDescent="0.3">
      <c r="A21" s="14" t="s">
        <v>114</v>
      </c>
      <c r="B21" s="377">
        <v>106542</v>
      </c>
      <c r="C21" s="349"/>
      <c r="D21" s="349"/>
      <c r="E21" s="378">
        <v>0.50605602895494295</v>
      </c>
      <c r="F21" s="349"/>
      <c r="G21" s="349"/>
      <c r="H21" s="379">
        <v>1667930958.4400001</v>
      </c>
      <c r="I21" s="349"/>
      <c r="J21" s="378">
        <v>0.42676230531206555</v>
      </c>
      <c r="K21" s="349"/>
    </row>
    <row r="22" spans="1:11" x14ac:dyDescent="0.3">
      <c r="A22" s="15" t="s">
        <v>115</v>
      </c>
      <c r="B22" s="380">
        <v>210534</v>
      </c>
      <c r="C22" s="349"/>
      <c r="D22" s="349"/>
      <c r="E22" s="381">
        <v>1</v>
      </c>
      <c r="F22" s="349"/>
      <c r="G22" s="349"/>
      <c r="H22" s="382">
        <v>3908337118.0599999</v>
      </c>
      <c r="I22" s="349"/>
      <c r="J22" s="381">
        <v>1</v>
      </c>
      <c r="K22" s="349"/>
    </row>
    <row r="23" spans="1:11" x14ac:dyDescent="0.3">
      <c r="A23" s="2" t="s">
        <v>2</v>
      </c>
      <c r="B23" s="383" t="s">
        <v>2</v>
      </c>
      <c r="C23" s="349"/>
      <c r="D23" s="349"/>
      <c r="E23" s="384" t="s">
        <v>2</v>
      </c>
      <c r="F23" s="349"/>
      <c r="G23" s="349"/>
      <c r="H23" s="384" t="s">
        <v>2</v>
      </c>
      <c r="I23" s="349"/>
      <c r="J23" s="384" t="s">
        <v>2</v>
      </c>
      <c r="K23" s="349"/>
    </row>
    <row r="24" spans="1:11" ht="37.5" customHeight="1" x14ac:dyDescent="0.3">
      <c r="A24" s="12" t="s">
        <v>116</v>
      </c>
      <c r="B24" s="373" t="s">
        <v>109</v>
      </c>
      <c r="C24" s="349"/>
      <c r="D24" s="349"/>
      <c r="E24" s="373" t="s">
        <v>110</v>
      </c>
      <c r="F24" s="349"/>
      <c r="G24" s="349"/>
      <c r="H24" s="373" t="s">
        <v>111</v>
      </c>
      <c r="I24" s="349"/>
      <c r="J24" s="373" t="s">
        <v>112</v>
      </c>
      <c r="K24" s="349"/>
    </row>
    <row r="25" spans="1:11" x14ac:dyDescent="0.3">
      <c r="A25" s="13" t="s">
        <v>117</v>
      </c>
      <c r="B25" s="374">
        <v>31085</v>
      </c>
      <c r="C25" s="349"/>
      <c r="D25" s="349"/>
      <c r="E25" s="375">
        <v>0.14764836083482999</v>
      </c>
      <c r="F25" s="349"/>
      <c r="G25" s="349"/>
      <c r="H25" s="376">
        <v>281297772.00999999</v>
      </c>
      <c r="I25" s="349"/>
      <c r="J25" s="375">
        <v>7.1973773887148484E-2</v>
      </c>
      <c r="K25" s="349"/>
    </row>
    <row r="26" spans="1:11" x14ac:dyDescent="0.3">
      <c r="A26" s="14" t="s">
        <v>118</v>
      </c>
      <c r="B26" s="377">
        <v>2033</v>
      </c>
      <c r="C26" s="349"/>
      <c r="D26" s="349"/>
      <c r="E26" s="378">
        <v>9.6563975414897408E-3</v>
      </c>
      <c r="F26" s="349"/>
      <c r="G26" s="349"/>
      <c r="H26" s="379">
        <v>49525900.539999999</v>
      </c>
      <c r="I26" s="349"/>
      <c r="J26" s="378">
        <v>1.2671859935302461E-2</v>
      </c>
      <c r="K26" s="349"/>
    </row>
    <row r="27" spans="1:11" x14ac:dyDescent="0.3">
      <c r="A27" s="13" t="s">
        <v>119</v>
      </c>
      <c r="B27" s="374">
        <v>177416</v>
      </c>
      <c r="C27" s="349"/>
      <c r="D27" s="349"/>
      <c r="E27" s="375">
        <v>0.84269524162368104</v>
      </c>
      <c r="F27" s="349"/>
      <c r="G27" s="349"/>
      <c r="H27" s="376">
        <v>3577513445.5100002</v>
      </c>
      <c r="I27" s="349"/>
      <c r="J27" s="375">
        <v>0.91535436617754906</v>
      </c>
      <c r="K27" s="349"/>
    </row>
    <row r="28" spans="1:11" x14ac:dyDescent="0.3">
      <c r="A28" s="15" t="s">
        <v>115</v>
      </c>
      <c r="B28" s="380">
        <v>210534</v>
      </c>
      <c r="C28" s="349"/>
      <c r="D28" s="349"/>
      <c r="E28" s="381">
        <v>1</v>
      </c>
      <c r="F28" s="349"/>
      <c r="G28" s="349"/>
      <c r="H28" s="382">
        <v>3908337118.0599999</v>
      </c>
      <c r="I28" s="349"/>
      <c r="J28" s="381">
        <v>1</v>
      </c>
      <c r="K28" s="349"/>
    </row>
    <row r="29" spans="1:11" x14ac:dyDescent="0.3">
      <c r="A29" s="2" t="s">
        <v>2</v>
      </c>
      <c r="B29" s="383" t="s">
        <v>2</v>
      </c>
      <c r="C29" s="349"/>
      <c r="D29" s="349"/>
      <c r="E29" s="384" t="s">
        <v>2</v>
      </c>
      <c r="F29" s="349"/>
      <c r="G29" s="349"/>
      <c r="H29" s="384" t="s">
        <v>2</v>
      </c>
      <c r="I29" s="349"/>
      <c r="J29" s="384" t="s">
        <v>2</v>
      </c>
      <c r="K29" s="349"/>
    </row>
    <row r="30" spans="1:11" ht="0" hidden="1" customHeight="1" x14ac:dyDescent="0.3"/>
  </sheetData>
  <mergeCells count="94">
    <mergeCell ref="B29:D29"/>
    <mergeCell ref="E29:G29"/>
    <mergeCell ref="H29:I29"/>
    <mergeCell ref="J29:K29"/>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A15:B15"/>
    <mergeCell ref="C15:E15"/>
    <mergeCell ref="G15:H15"/>
    <mergeCell ref="I15:J15"/>
    <mergeCell ref="A16:K16"/>
    <mergeCell ref="A13:B13"/>
    <mergeCell ref="C13:E13"/>
    <mergeCell ref="G13:H13"/>
    <mergeCell ref="I13:K13"/>
    <mergeCell ref="A14:B14"/>
    <mergeCell ref="C14:E14"/>
    <mergeCell ref="G14:H14"/>
    <mergeCell ref="I14:K14"/>
    <mergeCell ref="A11:B11"/>
    <mergeCell ref="C11:E11"/>
    <mergeCell ref="G11:H11"/>
    <mergeCell ref="I11:K11"/>
    <mergeCell ref="A12:B12"/>
    <mergeCell ref="C12:E12"/>
    <mergeCell ref="G12:H12"/>
    <mergeCell ref="I12:K12"/>
    <mergeCell ref="A9:B9"/>
    <mergeCell ref="C9:E9"/>
    <mergeCell ref="G9:H9"/>
    <mergeCell ref="I9:K9"/>
    <mergeCell ref="A10:B10"/>
    <mergeCell ref="C10:E10"/>
    <mergeCell ref="G10:H10"/>
    <mergeCell ref="I10:K10"/>
    <mergeCell ref="A7:K7"/>
    <mergeCell ref="A8:B8"/>
    <mergeCell ref="C8:E8"/>
    <mergeCell ref="G8:H8"/>
    <mergeCell ref="I8:K8"/>
    <mergeCell ref="A5:B5"/>
    <mergeCell ref="C5:E5"/>
    <mergeCell ref="G5:H5"/>
    <mergeCell ref="I5:J5"/>
    <mergeCell ref="A6:B6"/>
    <mergeCell ref="C6:E6"/>
    <mergeCell ref="G6:H6"/>
    <mergeCell ref="I6:J6"/>
    <mergeCell ref="A1:C3"/>
    <mergeCell ref="D1:K1"/>
    <mergeCell ref="D2:K2"/>
    <mergeCell ref="D3:K3"/>
    <mergeCell ref="A4:B4"/>
    <mergeCell ref="C4:E4"/>
    <mergeCell ref="G4:H4"/>
    <mergeCell ref="I4:J4"/>
  </mergeCells>
  <pageMargins left="0.25" right="0.25" top="0.25" bottom="0.25" header="0.25" footer="0.25"/>
  <pageSetup orientation="portrait" horizontalDpi="300" verticalDpi="30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33"/>
  <sheetViews>
    <sheetView showGridLines="0" workbookViewId="0"/>
  </sheetViews>
  <sheetFormatPr defaultRowHeight="14.4" x14ac:dyDescent="0.3"/>
  <cols>
    <col min="1" max="1" width="1.6640625" customWidth="1"/>
    <col min="2" max="2" width="31.88671875" customWidth="1"/>
    <col min="3" max="3" width="9.33203125" customWidth="1"/>
    <col min="4" max="6" width="13.6640625" customWidth="1"/>
    <col min="7" max="7" width="17.6640625" customWidth="1"/>
    <col min="8" max="9" width="13.6640625" customWidth="1"/>
    <col min="10" max="10" width="17.6640625" customWidth="1"/>
    <col min="11" max="11" width="13.6640625" customWidth="1"/>
    <col min="12" max="12" width="17.6640625" customWidth="1"/>
    <col min="13" max="13" width="13.6640625" customWidth="1"/>
    <col min="14" max="14" width="17.6640625" customWidth="1"/>
    <col min="15" max="15" width="13.6640625" customWidth="1"/>
    <col min="16" max="16" width="17.6640625" customWidth="1"/>
    <col min="17" max="17" width="13.6640625" customWidth="1"/>
    <col min="18" max="18" width="17.6640625" customWidth="1"/>
    <col min="19" max="19" width="13.6640625" customWidth="1"/>
    <col min="20" max="20" width="17.6640625" customWidth="1"/>
    <col min="21" max="21" width="13.6640625" customWidth="1"/>
    <col min="22" max="22" width="17.6640625" customWidth="1"/>
    <col min="23" max="23" width="54.88671875" customWidth="1"/>
  </cols>
  <sheetData>
    <row r="1" spans="1:23" ht="18" customHeight="1" x14ac:dyDescent="0.3">
      <c r="A1" s="349"/>
      <c r="B1" s="349"/>
      <c r="C1" s="350" t="s">
        <v>0</v>
      </c>
      <c r="D1" s="349"/>
      <c r="E1" s="349"/>
      <c r="F1" s="349"/>
      <c r="G1" s="349"/>
      <c r="H1" s="349"/>
      <c r="I1" s="349"/>
      <c r="J1" s="349"/>
      <c r="K1" s="349"/>
      <c r="L1" s="349"/>
      <c r="M1" s="349"/>
      <c r="N1" s="349"/>
      <c r="O1" s="349"/>
      <c r="P1" s="349"/>
      <c r="Q1" s="349"/>
      <c r="R1" s="349"/>
      <c r="S1" s="349"/>
      <c r="T1" s="349"/>
      <c r="U1" s="349"/>
      <c r="V1" s="349"/>
      <c r="W1" s="349"/>
    </row>
    <row r="2" spans="1:23" ht="18" customHeight="1" x14ac:dyDescent="0.3">
      <c r="A2" s="349"/>
      <c r="B2" s="349"/>
      <c r="C2" s="350" t="s">
        <v>1</v>
      </c>
      <c r="D2" s="349"/>
      <c r="E2" s="349"/>
      <c r="F2" s="349"/>
      <c r="G2" s="349"/>
      <c r="H2" s="349"/>
      <c r="I2" s="349"/>
      <c r="J2" s="349"/>
      <c r="K2" s="349"/>
      <c r="L2" s="349"/>
      <c r="M2" s="349"/>
      <c r="N2" s="349"/>
      <c r="O2" s="349"/>
      <c r="P2" s="349"/>
      <c r="Q2" s="349"/>
      <c r="R2" s="349"/>
      <c r="S2" s="349"/>
      <c r="T2" s="349"/>
      <c r="U2" s="349"/>
      <c r="V2" s="349"/>
      <c r="W2" s="349"/>
    </row>
    <row r="3" spans="1:23" ht="18" customHeight="1" x14ac:dyDescent="0.3">
      <c r="A3" s="349"/>
      <c r="B3" s="349"/>
      <c r="C3" s="350" t="s">
        <v>2</v>
      </c>
      <c r="D3" s="349"/>
      <c r="E3" s="349"/>
      <c r="F3" s="349"/>
      <c r="G3" s="349"/>
      <c r="H3" s="349"/>
      <c r="I3" s="349"/>
      <c r="J3" s="349"/>
      <c r="K3" s="349"/>
      <c r="L3" s="349"/>
      <c r="M3" s="349"/>
      <c r="N3" s="349"/>
      <c r="O3" s="349"/>
      <c r="P3" s="349"/>
      <c r="Q3" s="349"/>
      <c r="R3" s="349"/>
      <c r="S3" s="349"/>
      <c r="T3" s="349"/>
      <c r="U3" s="349"/>
      <c r="V3" s="349"/>
      <c r="W3" s="349"/>
    </row>
    <row r="4" spans="1:23" ht="18" customHeight="1" x14ac:dyDescent="0.3">
      <c r="B4" s="351" t="s">
        <v>78</v>
      </c>
      <c r="C4" s="349"/>
      <c r="D4" s="349"/>
      <c r="E4" s="349"/>
      <c r="F4" s="349"/>
      <c r="G4" s="349"/>
      <c r="H4" s="349"/>
      <c r="I4" s="349"/>
      <c r="J4" s="349"/>
      <c r="K4" s="349"/>
      <c r="L4" s="349"/>
      <c r="M4" s="349"/>
      <c r="N4" s="349"/>
      <c r="O4" s="349"/>
      <c r="P4" s="349"/>
      <c r="Q4" s="349"/>
      <c r="R4" s="349"/>
      <c r="S4" s="349"/>
      <c r="T4" s="349"/>
      <c r="U4" s="349"/>
      <c r="V4" s="349"/>
      <c r="W4" s="349"/>
    </row>
    <row r="5" spans="1:23" ht="3.45" customHeight="1" x14ac:dyDescent="0.3"/>
    <row r="6" spans="1:23" x14ac:dyDescent="0.3">
      <c r="B6" s="538" t="s">
        <v>2</v>
      </c>
      <c r="C6" s="349"/>
      <c r="D6" s="144" t="s">
        <v>2</v>
      </c>
      <c r="E6" s="145" t="s">
        <v>2</v>
      </c>
      <c r="F6" s="145" t="s">
        <v>2</v>
      </c>
      <c r="G6" s="145" t="s">
        <v>2</v>
      </c>
      <c r="H6" s="145" t="s">
        <v>2</v>
      </c>
      <c r="I6" s="145" t="s">
        <v>2</v>
      </c>
      <c r="J6" s="145" t="s">
        <v>2</v>
      </c>
      <c r="K6" s="145" t="s">
        <v>2</v>
      </c>
      <c r="L6" s="145" t="s">
        <v>2</v>
      </c>
      <c r="M6" s="145" t="s">
        <v>2</v>
      </c>
      <c r="N6" s="145" t="s">
        <v>2</v>
      </c>
      <c r="O6" s="145" t="s">
        <v>2</v>
      </c>
      <c r="P6" s="145" t="s">
        <v>2</v>
      </c>
      <c r="Q6" s="145" t="s">
        <v>2</v>
      </c>
      <c r="R6" s="145" t="s">
        <v>2</v>
      </c>
      <c r="S6" s="145" t="s">
        <v>2</v>
      </c>
      <c r="T6" s="145" t="s">
        <v>2</v>
      </c>
      <c r="U6" s="145" t="s">
        <v>2</v>
      </c>
      <c r="V6" s="145" t="s">
        <v>2</v>
      </c>
    </row>
    <row r="7" spans="1:23" x14ac:dyDescent="0.3">
      <c r="B7" s="630" t="s">
        <v>2</v>
      </c>
      <c r="C7" s="349"/>
      <c r="D7" s="201" t="s">
        <v>2</v>
      </c>
      <c r="E7" s="636" t="s">
        <v>646</v>
      </c>
      <c r="F7" s="552"/>
      <c r="G7" s="552"/>
      <c r="H7" s="553"/>
      <c r="I7" s="535" t="s">
        <v>565</v>
      </c>
      <c r="J7" s="391"/>
      <c r="K7" s="391"/>
      <c r="L7" s="391"/>
      <c r="M7" s="391"/>
      <c r="N7" s="392"/>
      <c r="O7" s="535" t="s">
        <v>108</v>
      </c>
      <c r="P7" s="391"/>
      <c r="Q7" s="391"/>
      <c r="R7" s="392"/>
      <c r="S7" s="535" t="s">
        <v>566</v>
      </c>
      <c r="T7" s="391"/>
      <c r="U7" s="391"/>
      <c r="V7" s="392"/>
    </row>
    <row r="8" spans="1:23" x14ac:dyDescent="0.3">
      <c r="D8" s="201" t="s">
        <v>2</v>
      </c>
      <c r="E8" s="632" t="s">
        <v>2</v>
      </c>
      <c r="F8" s="349"/>
      <c r="G8" s="349"/>
      <c r="H8" s="359"/>
      <c r="I8" s="535" t="s">
        <v>567</v>
      </c>
      <c r="J8" s="392"/>
      <c r="K8" s="535" t="s">
        <v>568</v>
      </c>
      <c r="L8" s="392"/>
      <c r="M8" s="535" t="s">
        <v>569</v>
      </c>
      <c r="N8" s="392"/>
      <c r="O8" s="535" t="s">
        <v>570</v>
      </c>
      <c r="P8" s="392"/>
      <c r="Q8" s="535" t="s">
        <v>571</v>
      </c>
      <c r="R8" s="392"/>
      <c r="S8" s="535" t="s">
        <v>572</v>
      </c>
      <c r="T8" s="392"/>
      <c r="U8" s="535" t="s">
        <v>573</v>
      </c>
      <c r="V8" s="392"/>
    </row>
    <row r="9" spans="1:23" ht="60" x14ac:dyDescent="0.3">
      <c r="B9" s="398" t="s">
        <v>903</v>
      </c>
      <c r="C9" s="391"/>
      <c r="D9" s="392"/>
      <c r="E9" s="37" t="s">
        <v>575</v>
      </c>
      <c r="F9" s="37" t="s">
        <v>110</v>
      </c>
      <c r="G9" s="37" t="s">
        <v>111</v>
      </c>
      <c r="H9" s="37" t="s">
        <v>586</v>
      </c>
      <c r="I9" s="146" t="s">
        <v>575</v>
      </c>
      <c r="J9" s="146" t="s">
        <v>111</v>
      </c>
      <c r="K9" s="146" t="s">
        <v>575</v>
      </c>
      <c r="L9" s="146" t="s">
        <v>111</v>
      </c>
      <c r="M9" s="146" t="s">
        <v>575</v>
      </c>
      <c r="N9" s="146" t="s">
        <v>111</v>
      </c>
      <c r="O9" s="146" t="s">
        <v>575</v>
      </c>
      <c r="P9" s="146" t="s">
        <v>111</v>
      </c>
      <c r="Q9" s="146" t="s">
        <v>575</v>
      </c>
      <c r="R9" s="146" t="s">
        <v>111</v>
      </c>
      <c r="S9" s="146" t="s">
        <v>575</v>
      </c>
      <c r="T9" s="146" t="s">
        <v>111</v>
      </c>
      <c r="U9" s="146" t="s">
        <v>575</v>
      </c>
      <c r="V9" s="146" t="s">
        <v>111</v>
      </c>
    </row>
    <row r="10" spans="1:23" x14ac:dyDescent="0.3">
      <c r="B10" s="561" t="s">
        <v>904</v>
      </c>
      <c r="C10" s="349"/>
      <c r="D10" s="209" t="s">
        <v>2</v>
      </c>
      <c r="E10" s="178">
        <v>9716</v>
      </c>
      <c r="F10" s="40">
        <v>4.5823488074856998E-2</v>
      </c>
      <c r="G10" s="41">
        <v>117996573.7</v>
      </c>
      <c r="H10" s="40">
        <v>3.00601067378263E-2</v>
      </c>
      <c r="I10" s="168">
        <v>4513</v>
      </c>
      <c r="J10" s="169">
        <v>28350378.59</v>
      </c>
      <c r="K10" s="168">
        <v>5170</v>
      </c>
      <c r="L10" s="169">
        <v>89057090.739999995</v>
      </c>
      <c r="M10" s="168">
        <v>33</v>
      </c>
      <c r="N10" s="169">
        <v>589104.37</v>
      </c>
      <c r="O10" s="202">
        <v>241</v>
      </c>
      <c r="P10" s="203">
        <v>10606535.49</v>
      </c>
      <c r="Q10" s="202">
        <v>9475</v>
      </c>
      <c r="R10" s="203">
        <v>107390038.20999999</v>
      </c>
      <c r="S10" s="202">
        <v>9217</v>
      </c>
      <c r="T10" s="203">
        <v>103961672.90000001</v>
      </c>
      <c r="U10" s="202">
        <v>499</v>
      </c>
      <c r="V10" s="203">
        <v>14034900.800000001</v>
      </c>
    </row>
    <row r="11" spans="1:23" x14ac:dyDescent="0.3">
      <c r="B11" s="567" t="s">
        <v>905</v>
      </c>
      <c r="C11" s="349"/>
      <c r="D11" s="210" t="s">
        <v>2</v>
      </c>
      <c r="E11" s="180">
        <v>19658</v>
      </c>
      <c r="F11" s="183">
        <v>9.2712858025477393E-2</v>
      </c>
      <c r="G11" s="182">
        <v>284452349.97000003</v>
      </c>
      <c r="H11" s="183">
        <v>7.2465392288960401E-2</v>
      </c>
      <c r="I11" s="172">
        <v>3326</v>
      </c>
      <c r="J11" s="171">
        <v>30696903.68</v>
      </c>
      <c r="K11" s="172">
        <v>16295</v>
      </c>
      <c r="L11" s="171">
        <v>252909669.28</v>
      </c>
      <c r="M11" s="172">
        <v>37</v>
      </c>
      <c r="N11" s="171">
        <v>845777.01</v>
      </c>
      <c r="O11" s="204">
        <v>2417</v>
      </c>
      <c r="P11" s="182">
        <v>45123917.219999999</v>
      </c>
      <c r="Q11" s="204">
        <v>17241</v>
      </c>
      <c r="R11" s="182">
        <v>239328432.75</v>
      </c>
      <c r="S11" s="204">
        <v>19288</v>
      </c>
      <c r="T11" s="182">
        <v>272666380.25999999</v>
      </c>
      <c r="U11" s="204">
        <v>370</v>
      </c>
      <c r="V11" s="182">
        <v>11785969.710000001</v>
      </c>
    </row>
    <row r="12" spans="1:23" x14ac:dyDescent="0.3">
      <c r="B12" s="561" t="s">
        <v>906</v>
      </c>
      <c r="C12" s="349"/>
      <c r="D12" s="209" t="s">
        <v>2</v>
      </c>
      <c r="E12" s="178">
        <v>18336</v>
      </c>
      <c r="F12" s="40">
        <v>8.6477920681409803E-2</v>
      </c>
      <c r="G12" s="41">
        <v>263384761.03</v>
      </c>
      <c r="H12" s="40">
        <v>6.7098338378944702E-2</v>
      </c>
      <c r="I12" s="168">
        <v>2115</v>
      </c>
      <c r="J12" s="169">
        <v>18188694.41</v>
      </c>
      <c r="K12" s="168">
        <v>16175</v>
      </c>
      <c r="L12" s="169">
        <v>244259812.38</v>
      </c>
      <c r="M12" s="168">
        <v>46</v>
      </c>
      <c r="N12" s="169">
        <v>936254.24</v>
      </c>
      <c r="O12" s="202">
        <v>4843</v>
      </c>
      <c r="P12" s="203">
        <v>78487726.069999993</v>
      </c>
      <c r="Q12" s="202">
        <v>13493</v>
      </c>
      <c r="R12" s="203">
        <v>184897034.96000001</v>
      </c>
      <c r="S12" s="202">
        <v>17972</v>
      </c>
      <c r="T12" s="203">
        <v>252818930.50999999</v>
      </c>
      <c r="U12" s="202">
        <v>364</v>
      </c>
      <c r="V12" s="203">
        <v>10565830.52</v>
      </c>
    </row>
    <row r="13" spans="1:23" x14ac:dyDescent="0.3">
      <c r="B13" s="567" t="s">
        <v>907</v>
      </c>
      <c r="C13" s="349"/>
      <c r="D13" s="210" t="s">
        <v>2</v>
      </c>
      <c r="E13" s="180">
        <v>21579</v>
      </c>
      <c r="F13" s="183">
        <v>0.101772853969467</v>
      </c>
      <c r="G13" s="182">
        <v>322830234.06999999</v>
      </c>
      <c r="H13" s="183">
        <v>8.2242314247313306E-2</v>
      </c>
      <c r="I13" s="172">
        <v>1977</v>
      </c>
      <c r="J13" s="171">
        <v>16937290.829999998</v>
      </c>
      <c r="K13" s="172">
        <v>19546</v>
      </c>
      <c r="L13" s="171">
        <v>304692021.26999998</v>
      </c>
      <c r="M13" s="172">
        <v>56</v>
      </c>
      <c r="N13" s="171">
        <v>1200921.97</v>
      </c>
      <c r="O13" s="204">
        <v>8536</v>
      </c>
      <c r="P13" s="182">
        <v>136943748.55000001</v>
      </c>
      <c r="Q13" s="204">
        <v>13043</v>
      </c>
      <c r="R13" s="182">
        <v>185886485.52000001</v>
      </c>
      <c r="S13" s="204">
        <v>21119</v>
      </c>
      <c r="T13" s="182">
        <v>309971709.12</v>
      </c>
      <c r="U13" s="204">
        <v>460</v>
      </c>
      <c r="V13" s="182">
        <v>12858524.949999999</v>
      </c>
    </row>
    <row r="14" spans="1:23" x14ac:dyDescent="0.3">
      <c r="B14" s="561" t="s">
        <v>908</v>
      </c>
      <c r="C14" s="349"/>
      <c r="D14" s="209" t="s">
        <v>2</v>
      </c>
      <c r="E14" s="178">
        <v>22562</v>
      </c>
      <c r="F14" s="40">
        <v>0.106408968499889</v>
      </c>
      <c r="G14" s="41">
        <v>352970050.41000003</v>
      </c>
      <c r="H14" s="40">
        <v>8.9920554960830498E-2</v>
      </c>
      <c r="I14" s="168">
        <v>1822</v>
      </c>
      <c r="J14" s="169">
        <v>14958367.58</v>
      </c>
      <c r="K14" s="168">
        <v>20661</v>
      </c>
      <c r="L14" s="169">
        <v>336321716.43000001</v>
      </c>
      <c r="M14" s="168">
        <v>79</v>
      </c>
      <c r="N14" s="169">
        <v>1689966.4</v>
      </c>
      <c r="O14" s="202">
        <v>11573</v>
      </c>
      <c r="P14" s="203">
        <v>189123229.18000001</v>
      </c>
      <c r="Q14" s="202">
        <v>10989</v>
      </c>
      <c r="R14" s="203">
        <v>163846821.22999999</v>
      </c>
      <c r="S14" s="202">
        <v>22051</v>
      </c>
      <c r="T14" s="203">
        <v>339919930.38999999</v>
      </c>
      <c r="U14" s="202">
        <v>511</v>
      </c>
      <c r="V14" s="203">
        <v>13050120.02</v>
      </c>
    </row>
    <row r="15" spans="1:23" x14ac:dyDescent="0.3">
      <c r="B15" s="567" t="s">
        <v>909</v>
      </c>
      <c r="C15" s="349"/>
      <c r="D15" s="210" t="s">
        <v>2</v>
      </c>
      <c r="E15" s="180">
        <v>22925</v>
      </c>
      <c r="F15" s="183">
        <v>0.108120982309191</v>
      </c>
      <c r="G15" s="182">
        <v>392055524.82999998</v>
      </c>
      <c r="H15" s="183">
        <v>9.9877738429148294E-2</v>
      </c>
      <c r="I15" s="172">
        <v>2067</v>
      </c>
      <c r="J15" s="171">
        <v>17988458.920000002</v>
      </c>
      <c r="K15" s="172">
        <v>20761</v>
      </c>
      <c r="L15" s="171">
        <v>371839150.98000002</v>
      </c>
      <c r="M15" s="172">
        <v>97</v>
      </c>
      <c r="N15" s="171">
        <v>2227914.9300000002</v>
      </c>
      <c r="O15" s="204">
        <v>13332</v>
      </c>
      <c r="P15" s="182">
        <v>241266508.02000001</v>
      </c>
      <c r="Q15" s="204">
        <v>9593</v>
      </c>
      <c r="R15" s="182">
        <v>150789016.81</v>
      </c>
      <c r="S15" s="204">
        <v>22074</v>
      </c>
      <c r="T15" s="182">
        <v>364990910.39999998</v>
      </c>
      <c r="U15" s="204">
        <v>851</v>
      </c>
      <c r="V15" s="182">
        <v>27064614.43</v>
      </c>
    </row>
    <row r="16" spans="1:23" x14ac:dyDescent="0.3">
      <c r="B16" s="561" t="s">
        <v>910</v>
      </c>
      <c r="C16" s="349"/>
      <c r="D16" s="209" t="s">
        <v>2</v>
      </c>
      <c r="E16" s="178">
        <v>19425</v>
      </c>
      <c r="F16" s="40">
        <v>9.1613962109314204E-2</v>
      </c>
      <c r="G16" s="41">
        <v>342795794.87</v>
      </c>
      <c r="H16" s="40">
        <v>8.7328622009557696E-2</v>
      </c>
      <c r="I16" s="168">
        <v>1674</v>
      </c>
      <c r="J16" s="169">
        <v>15547795.970000001</v>
      </c>
      <c r="K16" s="168">
        <v>17575</v>
      </c>
      <c r="L16" s="169">
        <v>323327373.30000001</v>
      </c>
      <c r="M16" s="168">
        <v>176</v>
      </c>
      <c r="N16" s="169">
        <v>3920625.6</v>
      </c>
      <c r="O16" s="202">
        <v>12508</v>
      </c>
      <c r="P16" s="203">
        <v>229733285.13999999</v>
      </c>
      <c r="Q16" s="202">
        <v>6917</v>
      </c>
      <c r="R16" s="203">
        <v>113062509.73</v>
      </c>
      <c r="S16" s="202">
        <v>18671</v>
      </c>
      <c r="T16" s="203">
        <v>324404528.92000002</v>
      </c>
      <c r="U16" s="202">
        <v>754</v>
      </c>
      <c r="V16" s="203">
        <v>18391265.949999999</v>
      </c>
    </row>
    <row r="17" spans="2:22" x14ac:dyDescent="0.3">
      <c r="B17" s="567" t="s">
        <v>911</v>
      </c>
      <c r="C17" s="349"/>
      <c r="D17" s="210" t="s">
        <v>2</v>
      </c>
      <c r="E17" s="180">
        <v>15453</v>
      </c>
      <c r="F17" s="183">
        <v>7.2880852328197299E-2</v>
      </c>
      <c r="G17" s="182">
        <v>289216354.74000001</v>
      </c>
      <c r="H17" s="183">
        <v>7.36790418670389E-2</v>
      </c>
      <c r="I17" s="172">
        <v>1399</v>
      </c>
      <c r="J17" s="171">
        <v>12662455.85</v>
      </c>
      <c r="K17" s="172">
        <v>13867</v>
      </c>
      <c r="L17" s="171">
        <v>272518050.38</v>
      </c>
      <c r="M17" s="172">
        <v>187</v>
      </c>
      <c r="N17" s="171">
        <v>4035848.51</v>
      </c>
      <c r="O17" s="204">
        <v>10642</v>
      </c>
      <c r="P17" s="182">
        <v>209232680.30000001</v>
      </c>
      <c r="Q17" s="204">
        <v>4811</v>
      </c>
      <c r="R17" s="182">
        <v>79983674.439999998</v>
      </c>
      <c r="S17" s="204">
        <v>14745</v>
      </c>
      <c r="T17" s="182">
        <v>271090731.14999998</v>
      </c>
      <c r="U17" s="204">
        <v>708</v>
      </c>
      <c r="V17" s="182">
        <v>18125623.59</v>
      </c>
    </row>
    <row r="18" spans="2:22" x14ac:dyDescent="0.3">
      <c r="B18" s="561" t="s">
        <v>912</v>
      </c>
      <c r="C18" s="349"/>
      <c r="D18" s="209" t="s">
        <v>2</v>
      </c>
      <c r="E18" s="178">
        <v>11986</v>
      </c>
      <c r="F18" s="40">
        <v>5.65294697473483E-2</v>
      </c>
      <c r="G18" s="41">
        <v>237542419.75</v>
      </c>
      <c r="H18" s="40">
        <v>6.0514896903710202E-2</v>
      </c>
      <c r="I18" s="168">
        <v>1213</v>
      </c>
      <c r="J18" s="169">
        <v>10919442.25</v>
      </c>
      <c r="K18" s="168">
        <v>10616</v>
      </c>
      <c r="L18" s="169">
        <v>223122075.66999999</v>
      </c>
      <c r="M18" s="168">
        <v>157</v>
      </c>
      <c r="N18" s="169">
        <v>3500901.83</v>
      </c>
      <c r="O18" s="202">
        <v>8332</v>
      </c>
      <c r="P18" s="203">
        <v>175688325.28</v>
      </c>
      <c r="Q18" s="202">
        <v>3654</v>
      </c>
      <c r="R18" s="203">
        <v>61854094.469999999</v>
      </c>
      <c r="S18" s="202">
        <v>11414</v>
      </c>
      <c r="T18" s="203">
        <v>221054648.03999999</v>
      </c>
      <c r="U18" s="202">
        <v>572</v>
      </c>
      <c r="V18" s="203">
        <v>16487771.710000001</v>
      </c>
    </row>
    <row r="19" spans="2:22" x14ac:dyDescent="0.3">
      <c r="B19" s="567" t="s">
        <v>913</v>
      </c>
      <c r="C19" s="349"/>
      <c r="D19" s="210" t="s">
        <v>2</v>
      </c>
      <c r="E19" s="180">
        <v>9136</v>
      </c>
      <c r="F19" s="183">
        <v>4.3088039013163201E-2</v>
      </c>
      <c r="G19" s="182">
        <v>191478825.47999999</v>
      </c>
      <c r="H19" s="183">
        <v>4.87800090415881E-2</v>
      </c>
      <c r="I19" s="172">
        <v>956</v>
      </c>
      <c r="J19" s="171">
        <v>8513161.9199999999</v>
      </c>
      <c r="K19" s="172">
        <v>8060</v>
      </c>
      <c r="L19" s="171">
        <v>179937878.69</v>
      </c>
      <c r="M19" s="172">
        <v>120</v>
      </c>
      <c r="N19" s="171">
        <v>3027784.87</v>
      </c>
      <c r="O19" s="204">
        <v>6484</v>
      </c>
      <c r="P19" s="182">
        <v>144111406.50999999</v>
      </c>
      <c r="Q19" s="204">
        <v>2652</v>
      </c>
      <c r="R19" s="182">
        <v>47367418.969999999</v>
      </c>
      <c r="S19" s="204">
        <v>8608</v>
      </c>
      <c r="T19" s="182">
        <v>175398566.77000001</v>
      </c>
      <c r="U19" s="204">
        <v>528</v>
      </c>
      <c r="V19" s="182">
        <v>16080258.710000001</v>
      </c>
    </row>
    <row r="20" spans="2:22" x14ac:dyDescent="0.3">
      <c r="B20" s="561" t="s">
        <v>914</v>
      </c>
      <c r="C20" s="349"/>
      <c r="D20" s="209" t="s">
        <v>2</v>
      </c>
      <c r="E20" s="178">
        <v>8190</v>
      </c>
      <c r="F20" s="40">
        <v>3.86264272677109E-2</v>
      </c>
      <c r="G20" s="41">
        <v>196965661.06999999</v>
      </c>
      <c r="H20" s="40">
        <v>5.0177802708950399E-2</v>
      </c>
      <c r="I20" s="168">
        <v>1286</v>
      </c>
      <c r="J20" s="169">
        <v>12402140.289999999</v>
      </c>
      <c r="K20" s="168">
        <v>6779</v>
      </c>
      <c r="L20" s="169">
        <v>181098916.11000001</v>
      </c>
      <c r="M20" s="168">
        <v>125</v>
      </c>
      <c r="N20" s="169">
        <v>3464604.67</v>
      </c>
      <c r="O20" s="202">
        <v>5474</v>
      </c>
      <c r="P20" s="203">
        <v>145135938.81999999</v>
      </c>
      <c r="Q20" s="202">
        <v>2716</v>
      </c>
      <c r="R20" s="203">
        <v>51829722.25</v>
      </c>
      <c r="S20" s="202">
        <v>7370</v>
      </c>
      <c r="T20" s="203">
        <v>164269460.03</v>
      </c>
      <c r="U20" s="202">
        <v>820</v>
      </c>
      <c r="V20" s="203">
        <v>32696201.039999999</v>
      </c>
    </row>
    <row r="21" spans="2:22" x14ac:dyDescent="0.3">
      <c r="B21" s="567" t="s">
        <v>915</v>
      </c>
      <c r="C21" s="349"/>
      <c r="D21" s="210" t="s">
        <v>2</v>
      </c>
      <c r="E21" s="180">
        <v>5690</v>
      </c>
      <c r="F21" s="183">
        <v>2.68356985535134E-2</v>
      </c>
      <c r="G21" s="182">
        <v>128870851.86</v>
      </c>
      <c r="H21" s="183">
        <v>3.2830373296730803E-2</v>
      </c>
      <c r="I21" s="172">
        <v>989</v>
      </c>
      <c r="J21" s="171">
        <v>9420444.9900000002</v>
      </c>
      <c r="K21" s="172">
        <v>4530</v>
      </c>
      <c r="L21" s="171">
        <v>114981047.09999999</v>
      </c>
      <c r="M21" s="172">
        <v>171</v>
      </c>
      <c r="N21" s="171">
        <v>4469359.7699999996</v>
      </c>
      <c r="O21" s="204">
        <v>3698</v>
      </c>
      <c r="P21" s="182">
        <v>91770876.010000005</v>
      </c>
      <c r="Q21" s="204">
        <v>1992</v>
      </c>
      <c r="R21" s="182">
        <v>37099975.850000001</v>
      </c>
      <c r="S21" s="204">
        <v>5101</v>
      </c>
      <c r="T21" s="182">
        <v>111794656.86</v>
      </c>
      <c r="U21" s="204">
        <v>589</v>
      </c>
      <c r="V21" s="182">
        <v>17076195</v>
      </c>
    </row>
    <row r="22" spans="2:22" x14ac:dyDescent="0.3">
      <c r="B22" s="561" t="s">
        <v>916</v>
      </c>
      <c r="C22" s="349"/>
      <c r="D22" s="209" t="s">
        <v>2</v>
      </c>
      <c r="E22" s="178">
        <v>3930</v>
      </c>
      <c r="F22" s="40">
        <v>1.85350255387184E-2</v>
      </c>
      <c r="G22" s="41">
        <v>89791194.879999995</v>
      </c>
      <c r="H22" s="40">
        <v>2.2874671844897498E-2</v>
      </c>
      <c r="I22" s="168">
        <v>760</v>
      </c>
      <c r="J22" s="169">
        <v>6158513.1399999997</v>
      </c>
      <c r="K22" s="168">
        <v>3072</v>
      </c>
      <c r="L22" s="169">
        <v>81182288.829999998</v>
      </c>
      <c r="M22" s="168">
        <v>98</v>
      </c>
      <c r="N22" s="169">
        <v>2450392.91</v>
      </c>
      <c r="O22" s="202">
        <v>2610</v>
      </c>
      <c r="P22" s="203">
        <v>67770002.790000007</v>
      </c>
      <c r="Q22" s="202">
        <v>1320</v>
      </c>
      <c r="R22" s="203">
        <v>22021192.09</v>
      </c>
      <c r="S22" s="202">
        <v>3535</v>
      </c>
      <c r="T22" s="203">
        <v>77639153.590000004</v>
      </c>
      <c r="U22" s="202">
        <v>395</v>
      </c>
      <c r="V22" s="203">
        <v>12152041.289999999</v>
      </c>
    </row>
    <row r="23" spans="2:22" x14ac:dyDescent="0.3">
      <c r="B23" s="567" t="s">
        <v>917</v>
      </c>
      <c r="C23" s="349"/>
      <c r="D23" s="210" t="s">
        <v>2</v>
      </c>
      <c r="E23" s="180">
        <v>2949</v>
      </c>
      <c r="F23" s="183">
        <v>1.3908343591267301E-2</v>
      </c>
      <c r="G23" s="182">
        <v>69049953.189999998</v>
      </c>
      <c r="H23" s="183">
        <v>1.7590756223231901E-2</v>
      </c>
      <c r="I23" s="172">
        <v>655</v>
      </c>
      <c r="J23" s="171">
        <v>5129061.3099999996</v>
      </c>
      <c r="K23" s="172">
        <v>2191</v>
      </c>
      <c r="L23" s="171">
        <v>61566971.479999997</v>
      </c>
      <c r="M23" s="172">
        <v>103</v>
      </c>
      <c r="N23" s="171">
        <v>2353920.4</v>
      </c>
      <c r="O23" s="204">
        <v>1878</v>
      </c>
      <c r="P23" s="182">
        <v>51548725.719999999</v>
      </c>
      <c r="Q23" s="204">
        <v>1071</v>
      </c>
      <c r="R23" s="182">
        <v>17501227.469999999</v>
      </c>
      <c r="S23" s="204">
        <v>2612</v>
      </c>
      <c r="T23" s="182">
        <v>59523055.600000001</v>
      </c>
      <c r="U23" s="204">
        <v>337</v>
      </c>
      <c r="V23" s="182">
        <v>9526897.5899999999</v>
      </c>
    </row>
    <row r="24" spans="2:22" x14ac:dyDescent="0.3">
      <c r="B24" s="561" t="s">
        <v>918</v>
      </c>
      <c r="C24" s="349"/>
      <c r="D24" s="209" t="s">
        <v>2</v>
      </c>
      <c r="E24" s="178">
        <v>2437</v>
      </c>
      <c r="F24" s="40">
        <v>1.1493602350599701E-2</v>
      </c>
      <c r="G24" s="41">
        <v>60813556.310000002</v>
      </c>
      <c r="H24" s="40">
        <v>1.5492500641867499E-2</v>
      </c>
      <c r="I24" s="168">
        <v>609</v>
      </c>
      <c r="J24" s="169">
        <v>5059008.12</v>
      </c>
      <c r="K24" s="168">
        <v>1729</v>
      </c>
      <c r="L24" s="169">
        <v>53333676.439999998</v>
      </c>
      <c r="M24" s="168">
        <v>99</v>
      </c>
      <c r="N24" s="169">
        <v>2420871.75</v>
      </c>
      <c r="O24" s="202">
        <v>1477</v>
      </c>
      <c r="P24" s="203">
        <v>42950549.509999998</v>
      </c>
      <c r="Q24" s="202">
        <v>960</v>
      </c>
      <c r="R24" s="203">
        <v>17863006.800000001</v>
      </c>
      <c r="S24" s="202">
        <v>2131</v>
      </c>
      <c r="T24" s="203">
        <v>51034510.340000004</v>
      </c>
      <c r="U24" s="202">
        <v>306</v>
      </c>
      <c r="V24" s="203">
        <v>9779045.9700000007</v>
      </c>
    </row>
    <row r="25" spans="2:22" x14ac:dyDescent="0.3">
      <c r="B25" s="567" t="s">
        <v>919</v>
      </c>
      <c r="C25" s="349"/>
      <c r="D25" s="210" t="s">
        <v>2</v>
      </c>
      <c r="E25" s="180">
        <v>2454</v>
      </c>
      <c r="F25" s="183">
        <v>1.1573779305856201E-2</v>
      </c>
      <c r="G25" s="182">
        <v>68658561.700000003</v>
      </c>
      <c r="H25" s="183">
        <v>1.7491047650374601E-2</v>
      </c>
      <c r="I25" s="172">
        <v>693</v>
      </c>
      <c r="J25" s="171">
        <v>6103906.79</v>
      </c>
      <c r="K25" s="172">
        <v>1702</v>
      </c>
      <c r="L25" s="171">
        <v>61101651.359999999</v>
      </c>
      <c r="M25" s="172">
        <v>59</v>
      </c>
      <c r="N25" s="171">
        <v>1453003.55</v>
      </c>
      <c r="O25" s="204">
        <v>1367</v>
      </c>
      <c r="P25" s="182">
        <v>47741251.93</v>
      </c>
      <c r="Q25" s="204">
        <v>1087</v>
      </c>
      <c r="R25" s="182">
        <v>20917309.77</v>
      </c>
      <c r="S25" s="204">
        <v>2071</v>
      </c>
      <c r="T25" s="182">
        <v>53866289.369999997</v>
      </c>
      <c r="U25" s="204">
        <v>383</v>
      </c>
      <c r="V25" s="182">
        <v>14792272.33</v>
      </c>
    </row>
    <row r="26" spans="2:22" x14ac:dyDescent="0.3">
      <c r="B26" s="561" t="s">
        <v>920</v>
      </c>
      <c r="C26" s="349"/>
      <c r="D26" s="209" t="s">
        <v>2</v>
      </c>
      <c r="E26" s="178">
        <v>15605</v>
      </c>
      <c r="F26" s="40">
        <v>7.3597728634020504E-2</v>
      </c>
      <c r="G26" s="41">
        <v>516481780.44999999</v>
      </c>
      <c r="H26" s="40">
        <v>0.13157583276902901</v>
      </c>
      <c r="I26" s="168">
        <v>5481</v>
      </c>
      <c r="J26" s="169">
        <v>61617443.07</v>
      </c>
      <c r="K26" s="168">
        <v>9667</v>
      </c>
      <c r="L26" s="169">
        <v>442737912.04000002</v>
      </c>
      <c r="M26" s="168">
        <v>457</v>
      </c>
      <c r="N26" s="169">
        <v>12126425.34</v>
      </c>
      <c r="O26" s="202">
        <v>8669</v>
      </c>
      <c r="P26" s="203">
        <v>338650763.45999998</v>
      </c>
      <c r="Q26" s="202">
        <v>6936</v>
      </c>
      <c r="R26" s="203">
        <v>177831016.99000001</v>
      </c>
      <c r="S26" s="202">
        <v>12427</v>
      </c>
      <c r="T26" s="203">
        <v>401561953.69</v>
      </c>
      <c r="U26" s="202">
        <v>3178</v>
      </c>
      <c r="V26" s="203">
        <v>114919826.76000001</v>
      </c>
    </row>
    <row r="27" spans="2:22" x14ac:dyDescent="0.3">
      <c r="B27" s="574" t="s">
        <v>115</v>
      </c>
      <c r="C27" s="391"/>
      <c r="D27" s="211" t="s">
        <v>2</v>
      </c>
      <c r="E27" s="184">
        <v>212031</v>
      </c>
      <c r="F27" s="185">
        <v>1</v>
      </c>
      <c r="G27" s="186">
        <v>3925354448.3099999</v>
      </c>
      <c r="H27" s="185">
        <v>1</v>
      </c>
      <c r="I27" s="176">
        <v>31535</v>
      </c>
      <c r="J27" s="177">
        <v>280653467.70999998</v>
      </c>
      <c r="K27" s="176">
        <v>178396</v>
      </c>
      <c r="L27" s="177">
        <v>3593987302.48</v>
      </c>
      <c r="M27" s="176">
        <v>2100</v>
      </c>
      <c r="N27" s="177">
        <v>50713678.119999997</v>
      </c>
      <c r="O27" s="205">
        <v>104081</v>
      </c>
      <c r="P27" s="206">
        <v>2245885470</v>
      </c>
      <c r="Q27" s="205">
        <v>107950</v>
      </c>
      <c r="R27" s="206">
        <v>1679468978.3099999</v>
      </c>
      <c r="S27" s="205">
        <v>200406</v>
      </c>
      <c r="T27" s="206">
        <v>3555967087.9400001</v>
      </c>
      <c r="U27" s="205">
        <v>11625</v>
      </c>
      <c r="V27" s="206">
        <v>369387360.37</v>
      </c>
    </row>
    <row r="28" spans="2:22" x14ac:dyDescent="0.3">
      <c r="B28" s="538" t="s">
        <v>2</v>
      </c>
      <c r="C28" s="349"/>
      <c r="D28" s="144" t="s">
        <v>2</v>
      </c>
      <c r="E28" s="145" t="s">
        <v>2</v>
      </c>
      <c r="F28" s="145" t="s">
        <v>2</v>
      </c>
      <c r="G28" s="145" t="s">
        <v>2</v>
      </c>
      <c r="H28" s="145" t="s">
        <v>2</v>
      </c>
      <c r="I28" s="145" t="s">
        <v>2</v>
      </c>
      <c r="J28" s="145" t="s">
        <v>2</v>
      </c>
      <c r="K28" s="145" t="s">
        <v>2</v>
      </c>
      <c r="L28" s="145" t="s">
        <v>2</v>
      </c>
      <c r="M28" s="145" t="s">
        <v>2</v>
      </c>
      <c r="N28" s="145" t="s">
        <v>2</v>
      </c>
      <c r="O28" s="145" t="s">
        <v>2</v>
      </c>
      <c r="P28" s="145" t="s">
        <v>2</v>
      </c>
      <c r="Q28" s="145" t="s">
        <v>2</v>
      </c>
      <c r="R28" s="145" t="s">
        <v>2</v>
      </c>
      <c r="S28" s="145" t="s">
        <v>2</v>
      </c>
      <c r="T28" s="145" t="s">
        <v>2</v>
      </c>
      <c r="U28" s="145" t="s">
        <v>2</v>
      </c>
      <c r="V28" s="145" t="s">
        <v>2</v>
      </c>
    </row>
    <row r="29" spans="2:22" x14ac:dyDescent="0.3">
      <c r="B29" s="390" t="s">
        <v>666</v>
      </c>
      <c r="C29" s="391"/>
      <c r="D29" s="392"/>
      <c r="E29" s="207" t="s">
        <v>2</v>
      </c>
      <c r="F29" s="145" t="s">
        <v>2</v>
      </c>
      <c r="G29" s="145" t="s">
        <v>2</v>
      </c>
      <c r="H29" s="145" t="s">
        <v>2</v>
      </c>
      <c r="I29" s="145" t="s">
        <v>2</v>
      </c>
      <c r="J29" s="145" t="s">
        <v>2</v>
      </c>
      <c r="K29" s="145" t="s">
        <v>2</v>
      </c>
      <c r="L29" s="145" t="s">
        <v>2</v>
      </c>
      <c r="M29" s="145" t="s">
        <v>2</v>
      </c>
      <c r="N29" s="145" t="s">
        <v>2</v>
      </c>
      <c r="O29" s="145" t="s">
        <v>2</v>
      </c>
      <c r="P29" s="145" t="s">
        <v>2</v>
      </c>
      <c r="Q29" s="145" t="s">
        <v>2</v>
      </c>
      <c r="R29" s="145" t="s">
        <v>2</v>
      </c>
      <c r="S29" s="145" t="s">
        <v>2</v>
      </c>
      <c r="T29" s="145" t="s">
        <v>2</v>
      </c>
      <c r="U29" s="145" t="s">
        <v>2</v>
      </c>
      <c r="V29" s="145" t="s">
        <v>2</v>
      </c>
    </row>
    <row r="30" spans="2:22" x14ac:dyDescent="0.3">
      <c r="B30" s="394" t="s">
        <v>921</v>
      </c>
      <c r="C30" s="391"/>
      <c r="D30" s="392"/>
      <c r="E30" s="118">
        <v>0</v>
      </c>
      <c r="F30" s="145" t="s">
        <v>2</v>
      </c>
      <c r="G30" s="145" t="s">
        <v>2</v>
      </c>
      <c r="H30" s="145" t="s">
        <v>2</v>
      </c>
      <c r="I30" s="145" t="s">
        <v>2</v>
      </c>
      <c r="J30" s="145" t="s">
        <v>2</v>
      </c>
      <c r="K30" s="145" t="s">
        <v>2</v>
      </c>
      <c r="L30" s="145" t="s">
        <v>2</v>
      </c>
      <c r="M30" s="145" t="s">
        <v>2</v>
      </c>
      <c r="N30" s="145" t="s">
        <v>2</v>
      </c>
      <c r="O30" s="145" t="s">
        <v>2</v>
      </c>
      <c r="P30" s="145" t="s">
        <v>2</v>
      </c>
      <c r="Q30" s="145" t="s">
        <v>2</v>
      </c>
      <c r="R30" s="145" t="s">
        <v>2</v>
      </c>
      <c r="S30" s="145" t="s">
        <v>2</v>
      </c>
      <c r="T30" s="145" t="s">
        <v>2</v>
      </c>
      <c r="U30" s="145" t="s">
        <v>2</v>
      </c>
      <c r="V30" s="145" t="s">
        <v>2</v>
      </c>
    </row>
    <row r="31" spans="2:22" x14ac:dyDescent="0.3">
      <c r="B31" s="395" t="s">
        <v>922</v>
      </c>
      <c r="C31" s="391"/>
      <c r="D31" s="392"/>
      <c r="E31" s="52">
        <v>270000</v>
      </c>
      <c r="F31" s="145" t="s">
        <v>2</v>
      </c>
      <c r="G31" s="145" t="s">
        <v>2</v>
      </c>
      <c r="H31" s="145" t="s">
        <v>2</v>
      </c>
      <c r="I31" s="145" t="s">
        <v>2</v>
      </c>
      <c r="J31" s="145" t="s">
        <v>2</v>
      </c>
      <c r="K31" s="145" t="s">
        <v>2</v>
      </c>
      <c r="L31" s="145" t="s">
        <v>2</v>
      </c>
      <c r="M31" s="145" t="s">
        <v>2</v>
      </c>
      <c r="N31" s="145" t="s">
        <v>2</v>
      </c>
      <c r="O31" s="145" t="s">
        <v>2</v>
      </c>
      <c r="P31" s="145" t="s">
        <v>2</v>
      </c>
      <c r="Q31" s="145" t="s">
        <v>2</v>
      </c>
      <c r="R31" s="145" t="s">
        <v>2</v>
      </c>
      <c r="S31" s="145" t="s">
        <v>2</v>
      </c>
      <c r="T31" s="145" t="s">
        <v>2</v>
      </c>
      <c r="U31" s="145" t="s">
        <v>2</v>
      </c>
      <c r="V31" s="145" t="s">
        <v>2</v>
      </c>
    </row>
    <row r="32" spans="2:22" x14ac:dyDescent="0.3">
      <c r="B32" s="394" t="s">
        <v>923</v>
      </c>
      <c r="C32" s="391"/>
      <c r="D32" s="392"/>
      <c r="E32" s="55">
        <v>6666.4107087398397</v>
      </c>
      <c r="F32" s="145" t="s">
        <v>2</v>
      </c>
      <c r="G32" s="145" t="s">
        <v>2</v>
      </c>
      <c r="H32" s="145" t="s">
        <v>2</v>
      </c>
      <c r="I32" s="145" t="s">
        <v>2</v>
      </c>
      <c r="J32" s="145" t="s">
        <v>2</v>
      </c>
      <c r="K32" s="145" t="s">
        <v>2</v>
      </c>
      <c r="L32" s="145" t="s">
        <v>2</v>
      </c>
      <c r="M32" s="145" t="s">
        <v>2</v>
      </c>
      <c r="N32" s="145" t="s">
        <v>2</v>
      </c>
      <c r="O32" s="145" t="s">
        <v>2</v>
      </c>
      <c r="P32" s="145" t="s">
        <v>2</v>
      </c>
      <c r="Q32" s="145" t="s">
        <v>2</v>
      </c>
      <c r="R32" s="145" t="s">
        <v>2</v>
      </c>
      <c r="S32" s="145" t="s">
        <v>2</v>
      </c>
      <c r="T32" s="145" t="s">
        <v>2</v>
      </c>
      <c r="U32" s="145" t="s">
        <v>2</v>
      </c>
      <c r="V32" s="145" t="s">
        <v>2</v>
      </c>
    </row>
    <row r="33" spans="2:22" x14ac:dyDescent="0.3">
      <c r="B33" s="395" t="s">
        <v>924</v>
      </c>
      <c r="C33" s="391"/>
      <c r="D33" s="392"/>
      <c r="E33" s="52">
        <v>6360.9325171257997</v>
      </c>
      <c r="F33" s="145" t="s">
        <v>2</v>
      </c>
      <c r="G33" s="145" t="s">
        <v>2</v>
      </c>
      <c r="H33" s="145" t="s">
        <v>2</v>
      </c>
      <c r="I33" s="145" t="s">
        <v>2</v>
      </c>
      <c r="J33" s="145" t="s">
        <v>2</v>
      </c>
      <c r="K33" s="145" t="s">
        <v>2</v>
      </c>
      <c r="L33" s="145" t="s">
        <v>2</v>
      </c>
      <c r="M33" s="145" t="s">
        <v>2</v>
      </c>
      <c r="N33" s="145" t="s">
        <v>2</v>
      </c>
      <c r="O33" s="145" t="s">
        <v>2</v>
      </c>
      <c r="P33" s="145" t="s">
        <v>2</v>
      </c>
      <c r="Q33" s="145" t="s">
        <v>2</v>
      </c>
      <c r="R33" s="145" t="s">
        <v>2</v>
      </c>
      <c r="S33" s="145" t="s">
        <v>2</v>
      </c>
      <c r="T33" s="145" t="s">
        <v>2</v>
      </c>
      <c r="U33" s="145" t="s">
        <v>2</v>
      </c>
      <c r="V33" s="145" t="s">
        <v>2</v>
      </c>
    </row>
  </sheetData>
  <mergeCells count="44">
    <mergeCell ref="B29:D29"/>
    <mergeCell ref="B30:D30"/>
    <mergeCell ref="B31:D31"/>
    <mergeCell ref="B32:D32"/>
    <mergeCell ref="B33:D33"/>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9:D9"/>
    <mergeCell ref="B10:C10"/>
    <mergeCell ref="B11:C11"/>
    <mergeCell ref="B12:C12"/>
    <mergeCell ref="B13:C13"/>
    <mergeCell ref="S7:V7"/>
    <mergeCell ref="E8:H8"/>
    <mergeCell ref="I8:J8"/>
    <mergeCell ref="K8:L8"/>
    <mergeCell ref="M8:N8"/>
    <mergeCell ref="O8:P8"/>
    <mergeCell ref="Q8:R8"/>
    <mergeCell ref="S8:T8"/>
    <mergeCell ref="U8:V8"/>
    <mergeCell ref="B6:C6"/>
    <mergeCell ref="B7:C7"/>
    <mergeCell ref="E7:H7"/>
    <mergeCell ref="I7:N7"/>
    <mergeCell ref="O7:R7"/>
    <mergeCell ref="A1:B3"/>
    <mergeCell ref="C1:W1"/>
    <mergeCell ref="C2:W2"/>
    <mergeCell ref="C3:W3"/>
    <mergeCell ref="B4:W4"/>
  </mergeCells>
  <pageMargins left="0.25" right="0.25" top="0.25" bottom="0.25" header="0.25" footer="0.25"/>
  <pageSetup orientation="portrait" horizontalDpi="300" verticalDpi="30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109"/>
  <sheetViews>
    <sheetView showGridLines="0" workbookViewId="0">
      <selection activeCell="P21" sqref="P21"/>
    </sheetView>
  </sheetViews>
  <sheetFormatPr defaultRowHeight="14.4" x14ac:dyDescent="0.3"/>
  <cols>
    <col min="1" max="1" width="1.5546875" customWidth="1"/>
    <col min="2" max="2" width="1.6640625" customWidth="1"/>
    <col min="3" max="3" width="30.33203125" customWidth="1"/>
    <col min="4" max="4" width="8.109375" customWidth="1"/>
    <col min="5" max="5" width="28.33203125" customWidth="1"/>
    <col min="6" max="7" width="10.33203125" customWidth="1"/>
    <col min="8" max="10" width="17.6640625" customWidth="1"/>
    <col min="11" max="11" width="1.6640625" customWidth="1"/>
    <col min="12" max="12" width="1.5546875" customWidth="1"/>
    <col min="13" max="13" width="0" hidden="1" customWidth="1"/>
  </cols>
  <sheetData>
    <row r="1" spans="1:12" ht="18" customHeight="1" x14ac:dyDescent="0.3">
      <c r="A1" s="349"/>
      <c r="B1" s="349"/>
      <c r="C1" s="349"/>
      <c r="D1" s="350" t="s">
        <v>0</v>
      </c>
      <c r="E1" s="349"/>
      <c r="F1" s="349"/>
      <c r="G1" s="349"/>
      <c r="H1" s="349"/>
      <c r="I1" s="349"/>
      <c r="J1" s="349"/>
      <c r="K1" s="349"/>
      <c r="L1" s="349"/>
    </row>
    <row r="2" spans="1:12" ht="18" customHeight="1" x14ac:dyDescent="0.3">
      <c r="A2" s="349"/>
      <c r="B2" s="349"/>
      <c r="C2" s="349"/>
      <c r="D2" s="350" t="s">
        <v>1</v>
      </c>
      <c r="E2" s="349"/>
      <c r="F2" s="349"/>
      <c r="G2" s="349"/>
      <c r="H2" s="349"/>
      <c r="I2" s="349"/>
      <c r="J2" s="349"/>
      <c r="K2" s="349"/>
      <c r="L2" s="349"/>
    </row>
    <row r="3" spans="1:12" ht="18" customHeight="1" x14ac:dyDescent="0.3">
      <c r="A3" s="349"/>
      <c r="B3" s="349"/>
      <c r="C3" s="349"/>
      <c r="D3" s="350" t="s">
        <v>2</v>
      </c>
      <c r="E3" s="349"/>
      <c r="F3" s="349"/>
      <c r="G3" s="349"/>
      <c r="H3" s="349"/>
      <c r="I3" s="349"/>
      <c r="J3" s="349"/>
      <c r="K3" s="349"/>
      <c r="L3" s="349"/>
    </row>
    <row r="4" spans="1:12" ht="15.6" x14ac:dyDescent="0.3">
      <c r="B4" s="124" t="s">
        <v>2</v>
      </c>
      <c r="C4" s="496" t="s">
        <v>2</v>
      </c>
      <c r="D4" s="349"/>
      <c r="E4" s="124" t="s">
        <v>2</v>
      </c>
      <c r="F4" s="124" t="s">
        <v>2</v>
      </c>
      <c r="G4" s="124" t="s">
        <v>2</v>
      </c>
      <c r="H4" s="212" t="s">
        <v>2</v>
      </c>
      <c r="I4" s="212" t="s">
        <v>2</v>
      </c>
      <c r="J4" s="212" t="s">
        <v>2</v>
      </c>
      <c r="K4" s="163" t="s">
        <v>2</v>
      </c>
    </row>
    <row r="5" spans="1:12" x14ac:dyDescent="0.3">
      <c r="B5" s="496" t="s">
        <v>925</v>
      </c>
      <c r="C5" s="349"/>
      <c r="D5" s="349"/>
      <c r="E5" s="349"/>
      <c r="F5" s="349"/>
      <c r="G5" s="349"/>
      <c r="H5" s="212" t="s">
        <v>2</v>
      </c>
      <c r="I5" s="212" t="s">
        <v>2</v>
      </c>
      <c r="J5" s="212" t="s">
        <v>2</v>
      </c>
      <c r="K5" s="163" t="s">
        <v>2</v>
      </c>
    </row>
    <row r="6" spans="1:12" ht="15.6" x14ac:dyDescent="0.3">
      <c r="B6" s="124" t="s">
        <v>2</v>
      </c>
      <c r="C6" s="641" t="s">
        <v>2</v>
      </c>
      <c r="D6" s="349"/>
      <c r="E6" s="214" t="s">
        <v>2</v>
      </c>
      <c r="F6" s="214" t="s">
        <v>2</v>
      </c>
      <c r="G6" s="214" t="s">
        <v>2</v>
      </c>
      <c r="H6" s="212" t="s">
        <v>2</v>
      </c>
      <c r="I6" s="212" t="s">
        <v>2</v>
      </c>
      <c r="J6" s="212" t="s">
        <v>2</v>
      </c>
      <c r="K6" s="163" t="s">
        <v>2</v>
      </c>
    </row>
    <row r="7" spans="1:12" ht="15.6" x14ac:dyDescent="0.3">
      <c r="B7" s="215" t="s">
        <v>2</v>
      </c>
      <c r="C7" s="642" t="s">
        <v>926</v>
      </c>
      <c r="D7" s="643"/>
      <c r="E7" s="216" t="s">
        <v>2</v>
      </c>
      <c r="F7" s="216" t="s">
        <v>2</v>
      </c>
      <c r="G7" s="216" t="s">
        <v>2</v>
      </c>
      <c r="H7" s="217" t="s">
        <v>2</v>
      </c>
      <c r="I7" s="217" t="s">
        <v>2</v>
      </c>
      <c r="J7" s="217" t="s">
        <v>2</v>
      </c>
      <c r="K7" s="218" t="s">
        <v>2</v>
      </c>
    </row>
    <row r="8" spans="1:12" ht="15.6" x14ac:dyDescent="0.3">
      <c r="B8" s="219" t="s">
        <v>2</v>
      </c>
      <c r="C8" s="567" t="s">
        <v>2</v>
      </c>
      <c r="D8" s="349"/>
      <c r="E8" s="214" t="s">
        <v>2</v>
      </c>
      <c r="F8" s="214" t="s">
        <v>2</v>
      </c>
      <c r="G8" s="214" t="s">
        <v>2</v>
      </c>
      <c r="H8" s="212" t="s">
        <v>2</v>
      </c>
      <c r="I8" s="212" t="s">
        <v>2</v>
      </c>
      <c r="J8" s="212" t="s">
        <v>2</v>
      </c>
      <c r="K8" s="220" t="s">
        <v>2</v>
      </c>
    </row>
    <row r="9" spans="1:12" ht="15.6" x14ac:dyDescent="0.3">
      <c r="B9" s="219" t="s">
        <v>2</v>
      </c>
      <c r="C9" s="567" t="s">
        <v>88</v>
      </c>
      <c r="D9" s="349"/>
      <c r="E9" s="214" t="s">
        <v>2</v>
      </c>
      <c r="F9" s="214" t="s">
        <v>2</v>
      </c>
      <c r="G9" s="214" t="s">
        <v>2</v>
      </c>
      <c r="H9" s="221">
        <v>45440</v>
      </c>
      <c r="I9" s="221">
        <v>45468</v>
      </c>
      <c r="J9" s="221">
        <v>45498</v>
      </c>
      <c r="K9" s="220" t="s">
        <v>2</v>
      </c>
    </row>
    <row r="10" spans="1:12" ht="15.6" x14ac:dyDescent="0.3">
      <c r="B10" s="219" t="s">
        <v>2</v>
      </c>
      <c r="C10" s="567" t="s">
        <v>927</v>
      </c>
      <c r="D10" s="349"/>
      <c r="E10" s="214" t="s">
        <v>2</v>
      </c>
      <c r="F10" s="214" t="s">
        <v>2</v>
      </c>
      <c r="G10" s="214" t="s">
        <v>2</v>
      </c>
      <c r="H10" s="222">
        <v>14</v>
      </c>
      <c r="I10" s="222">
        <v>15</v>
      </c>
      <c r="J10" s="222">
        <v>16</v>
      </c>
      <c r="K10" s="220" t="s">
        <v>2</v>
      </c>
    </row>
    <row r="11" spans="1:12" ht="15.6" x14ac:dyDescent="0.3">
      <c r="B11" s="219" t="s">
        <v>2</v>
      </c>
      <c r="C11" s="567" t="s">
        <v>2</v>
      </c>
      <c r="D11" s="349"/>
      <c r="E11" s="214" t="s">
        <v>2</v>
      </c>
      <c r="F11" s="214" t="s">
        <v>2</v>
      </c>
      <c r="G11" s="214" t="s">
        <v>2</v>
      </c>
      <c r="H11" s="223" t="s">
        <v>2</v>
      </c>
      <c r="I11" s="223" t="s">
        <v>2</v>
      </c>
      <c r="J11" s="223" t="s">
        <v>2</v>
      </c>
      <c r="K11" s="220" t="s">
        <v>2</v>
      </c>
    </row>
    <row r="12" spans="1:12" ht="15.6" x14ac:dyDescent="0.3">
      <c r="B12" s="219" t="s">
        <v>2</v>
      </c>
      <c r="C12" s="567" t="s">
        <v>111</v>
      </c>
      <c r="D12" s="349"/>
      <c r="E12" s="214" t="s">
        <v>2</v>
      </c>
      <c r="F12" s="214" t="s">
        <v>2</v>
      </c>
      <c r="G12" s="214" t="s">
        <v>2</v>
      </c>
      <c r="H12" s="44">
        <v>3524746935.0300002</v>
      </c>
      <c r="I12" s="44">
        <v>3908337118.0599999</v>
      </c>
      <c r="J12" s="44">
        <v>3925354448.3099999</v>
      </c>
      <c r="K12" s="220" t="s">
        <v>2</v>
      </c>
    </row>
    <row r="13" spans="1:12" ht="15.6" x14ac:dyDescent="0.3">
      <c r="B13" s="219" t="s">
        <v>2</v>
      </c>
      <c r="C13" s="640" t="s">
        <v>2</v>
      </c>
      <c r="D13" s="349"/>
      <c r="E13" s="214" t="s">
        <v>2</v>
      </c>
      <c r="F13" s="214" t="s">
        <v>2</v>
      </c>
      <c r="G13" s="214" t="s">
        <v>2</v>
      </c>
      <c r="H13" s="223" t="s">
        <v>2</v>
      </c>
      <c r="I13" s="223" t="s">
        <v>2</v>
      </c>
      <c r="J13" s="223" t="s">
        <v>2</v>
      </c>
      <c r="K13" s="220" t="s">
        <v>2</v>
      </c>
    </row>
    <row r="14" spans="1:12" ht="15.6" x14ac:dyDescent="0.3">
      <c r="B14" s="219" t="s">
        <v>2</v>
      </c>
      <c r="C14" s="640" t="s">
        <v>928</v>
      </c>
      <c r="D14" s="349"/>
      <c r="E14" s="214" t="s">
        <v>2</v>
      </c>
      <c r="F14" s="214" t="s">
        <v>2</v>
      </c>
      <c r="G14" s="214" t="s">
        <v>2</v>
      </c>
      <c r="H14" s="223" t="s">
        <v>2</v>
      </c>
      <c r="I14" s="223" t="s">
        <v>2</v>
      </c>
      <c r="J14" s="223" t="s">
        <v>2</v>
      </c>
      <c r="K14" s="220" t="s">
        <v>2</v>
      </c>
    </row>
    <row r="15" spans="1:12" ht="15.6" x14ac:dyDescent="0.3">
      <c r="B15" s="219" t="s">
        <v>2</v>
      </c>
      <c r="C15" s="567" t="s">
        <v>929</v>
      </c>
      <c r="D15" s="349"/>
      <c r="E15" s="349"/>
      <c r="F15" s="91" t="s">
        <v>2</v>
      </c>
      <c r="G15" s="91" t="s">
        <v>2</v>
      </c>
      <c r="H15" s="44">
        <v>0</v>
      </c>
      <c r="I15" s="44">
        <v>9343.98</v>
      </c>
      <c r="J15" s="44">
        <v>117689.46</v>
      </c>
      <c r="K15" s="220" t="s">
        <v>2</v>
      </c>
    </row>
    <row r="16" spans="1:12" ht="15.6" x14ac:dyDescent="0.3">
      <c r="B16" s="219" t="s">
        <v>2</v>
      </c>
      <c r="C16" s="567" t="s">
        <v>930</v>
      </c>
      <c r="D16" s="349"/>
      <c r="E16" s="349"/>
      <c r="F16" s="91" t="s">
        <v>2</v>
      </c>
      <c r="G16" s="91" t="s">
        <v>2</v>
      </c>
      <c r="H16" s="44">
        <v>0</v>
      </c>
      <c r="I16" s="44">
        <v>-3400</v>
      </c>
      <c r="J16" s="44">
        <v>-78613.350000000006</v>
      </c>
      <c r="K16" s="220" t="s">
        <v>2</v>
      </c>
    </row>
    <row r="17" spans="2:11" ht="15.6" x14ac:dyDescent="0.3">
      <c r="B17" s="219" t="s">
        <v>2</v>
      </c>
      <c r="C17" s="567" t="s">
        <v>931</v>
      </c>
      <c r="D17" s="349"/>
      <c r="E17" s="349"/>
      <c r="F17" s="91" t="s">
        <v>2</v>
      </c>
      <c r="G17" s="91" t="s">
        <v>2</v>
      </c>
      <c r="H17" s="44">
        <v>0</v>
      </c>
      <c r="I17" s="44">
        <v>5943.98</v>
      </c>
      <c r="J17" s="44">
        <v>39076.11</v>
      </c>
      <c r="K17" s="220" t="s">
        <v>2</v>
      </c>
    </row>
    <row r="18" spans="2:11" ht="15.6" x14ac:dyDescent="0.3">
      <c r="B18" s="219" t="s">
        <v>2</v>
      </c>
      <c r="C18" s="567" t="s">
        <v>2</v>
      </c>
      <c r="D18" s="349"/>
      <c r="E18" s="213" t="s">
        <v>2</v>
      </c>
      <c r="F18" s="93" t="s">
        <v>2</v>
      </c>
      <c r="G18" s="93" t="s">
        <v>2</v>
      </c>
      <c r="H18" s="223" t="s">
        <v>2</v>
      </c>
      <c r="I18" s="223" t="s">
        <v>2</v>
      </c>
      <c r="J18" s="223" t="s">
        <v>2</v>
      </c>
      <c r="K18" s="220" t="s">
        <v>2</v>
      </c>
    </row>
    <row r="19" spans="2:11" ht="15.6" x14ac:dyDescent="0.3">
      <c r="B19" s="219" t="s">
        <v>2</v>
      </c>
      <c r="C19" s="644" t="s">
        <v>932</v>
      </c>
      <c r="D19" s="349"/>
      <c r="E19" s="349"/>
      <c r="F19" s="93" t="s">
        <v>2</v>
      </c>
      <c r="G19" s="93" t="s">
        <v>2</v>
      </c>
      <c r="H19" s="224">
        <v>0</v>
      </c>
      <c r="I19" s="224">
        <v>0.36387064184640805</v>
      </c>
      <c r="J19" s="224">
        <v>0.667972730948039</v>
      </c>
      <c r="K19" s="220" t="s">
        <v>2</v>
      </c>
    </row>
    <row r="20" spans="2:11" ht="15.6" x14ac:dyDescent="0.3">
      <c r="B20" s="219" t="s">
        <v>2</v>
      </c>
      <c r="C20" s="644" t="s">
        <v>933</v>
      </c>
      <c r="D20" s="349"/>
      <c r="E20" s="349"/>
      <c r="F20" s="93" t="s">
        <v>2</v>
      </c>
      <c r="G20" s="93" t="s">
        <v>2</v>
      </c>
      <c r="H20" s="224">
        <v>1.0700101904409831</v>
      </c>
      <c r="I20" s="224">
        <v>0.98890460100618738</v>
      </c>
      <c r="J20" s="224">
        <v>0.79914425139204215</v>
      </c>
      <c r="K20" s="220" t="s">
        <v>2</v>
      </c>
    </row>
    <row r="21" spans="2:11" ht="15.6" x14ac:dyDescent="0.3">
      <c r="B21" s="219" t="s">
        <v>2</v>
      </c>
      <c r="C21" s="644" t="s">
        <v>2</v>
      </c>
      <c r="D21" s="349"/>
      <c r="E21" s="213" t="s">
        <v>2</v>
      </c>
      <c r="F21" s="93" t="s">
        <v>2</v>
      </c>
      <c r="G21" s="93" t="s">
        <v>2</v>
      </c>
      <c r="H21" s="223" t="s">
        <v>2</v>
      </c>
      <c r="I21" s="223" t="s">
        <v>2</v>
      </c>
      <c r="J21" s="223" t="s">
        <v>2</v>
      </c>
      <c r="K21" s="220" t="s">
        <v>2</v>
      </c>
    </row>
    <row r="22" spans="2:11" ht="15.6" x14ac:dyDescent="0.3">
      <c r="B22" s="219" t="s">
        <v>2</v>
      </c>
      <c r="C22" s="567" t="s">
        <v>934</v>
      </c>
      <c r="D22" s="349"/>
      <c r="E22" s="349"/>
      <c r="F22" s="91" t="s">
        <v>2</v>
      </c>
      <c r="G22" s="91" t="s">
        <v>2</v>
      </c>
      <c r="H22" s="44">
        <v>547564.68000000005</v>
      </c>
      <c r="I22" s="44">
        <v>510004.25</v>
      </c>
      <c r="J22" s="44">
        <v>741865.77</v>
      </c>
      <c r="K22" s="220" t="s">
        <v>2</v>
      </c>
    </row>
    <row r="23" spans="2:11" ht="15.6" x14ac:dyDescent="0.3">
      <c r="B23" s="219" t="s">
        <v>2</v>
      </c>
      <c r="C23" s="567" t="s">
        <v>935</v>
      </c>
      <c r="D23" s="349"/>
      <c r="E23" s="349"/>
      <c r="F23" s="91" t="s">
        <v>2</v>
      </c>
      <c r="G23" s="91" t="s">
        <v>2</v>
      </c>
      <c r="H23" s="44">
        <v>-553807.55000000005</v>
      </c>
      <c r="I23" s="44">
        <v>-544757.89</v>
      </c>
      <c r="J23" s="44">
        <v>-794514</v>
      </c>
      <c r="K23" s="220" t="s">
        <v>2</v>
      </c>
    </row>
    <row r="24" spans="2:11" ht="15.6" x14ac:dyDescent="0.3">
      <c r="B24" s="219" t="s">
        <v>2</v>
      </c>
      <c r="C24" s="567" t="s">
        <v>936</v>
      </c>
      <c r="D24" s="349"/>
      <c r="E24" s="349"/>
      <c r="F24" s="91" t="s">
        <v>2</v>
      </c>
      <c r="G24" s="91" t="s">
        <v>2</v>
      </c>
      <c r="H24" s="44">
        <v>-6242.87</v>
      </c>
      <c r="I24" s="44">
        <v>-34753.64</v>
      </c>
      <c r="J24" s="44">
        <v>-52648.23</v>
      </c>
      <c r="K24" s="220" t="s">
        <v>2</v>
      </c>
    </row>
    <row r="25" spans="2:11" ht="15.6" x14ac:dyDescent="0.3">
      <c r="B25" s="219" t="s">
        <v>2</v>
      </c>
      <c r="C25" s="567" t="s">
        <v>2</v>
      </c>
      <c r="D25" s="349"/>
      <c r="E25" s="213" t="s">
        <v>2</v>
      </c>
      <c r="F25" s="93" t="s">
        <v>2</v>
      </c>
      <c r="G25" s="93" t="s">
        <v>2</v>
      </c>
      <c r="H25" s="223" t="s">
        <v>2</v>
      </c>
      <c r="I25" s="223" t="s">
        <v>2</v>
      </c>
      <c r="J25" s="223" t="s">
        <v>2</v>
      </c>
      <c r="K25" s="220" t="s">
        <v>2</v>
      </c>
    </row>
    <row r="26" spans="2:11" ht="15.6" x14ac:dyDescent="0.3">
      <c r="B26" s="219" t="s">
        <v>2</v>
      </c>
      <c r="C26" s="644" t="s">
        <v>937</v>
      </c>
      <c r="D26" s="349"/>
      <c r="E26" s="349"/>
      <c r="F26" s="93" t="s">
        <v>2</v>
      </c>
      <c r="G26" s="93" t="s">
        <v>2</v>
      </c>
      <c r="H26" s="224">
        <v>1.0114011553849676</v>
      </c>
      <c r="I26" s="224">
        <v>1.0681438242916603</v>
      </c>
      <c r="J26" s="224">
        <v>1.0709673260703214</v>
      </c>
      <c r="K26" s="220" t="s">
        <v>2</v>
      </c>
    </row>
    <row r="27" spans="2:11" ht="15.6" x14ac:dyDescent="0.3">
      <c r="B27" s="219" t="s">
        <v>2</v>
      </c>
      <c r="C27" s="644" t="s">
        <v>938</v>
      </c>
      <c r="D27" s="349"/>
      <c r="E27" s="349"/>
      <c r="F27" s="93" t="s">
        <v>2</v>
      </c>
      <c r="G27" s="93" t="s">
        <v>2</v>
      </c>
      <c r="H27" s="224">
        <v>1.1157279527689279</v>
      </c>
      <c r="I27" s="224">
        <v>1.106701530491391</v>
      </c>
      <c r="J27" s="224">
        <v>1.0989736391810205</v>
      </c>
      <c r="K27" s="220" t="s">
        <v>2</v>
      </c>
    </row>
    <row r="28" spans="2:11" ht="15.6" x14ac:dyDescent="0.3">
      <c r="B28" s="219" t="s">
        <v>2</v>
      </c>
      <c r="C28" s="644" t="s">
        <v>2</v>
      </c>
      <c r="D28" s="349"/>
      <c r="E28" s="213" t="s">
        <v>2</v>
      </c>
      <c r="F28" s="93" t="s">
        <v>2</v>
      </c>
      <c r="G28" s="93" t="s">
        <v>2</v>
      </c>
      <c r="H28" s="223" t="s">
        <v>2</v>
      </c>
      <c r="I28" s="223" t="s">
        <v>2</v>
      </c>
      <c r="J28" s="223" t="s">
        <v>2</v>
      </c>
      <c r="K28" s="220" t="s">
        <v>2</v>
      </c>
    </row>
    <row r="29" spans="2:11" ht="15.6" x14ac:dyDescent="0.3">
      <c r="B29" s="219" t="s">
        <v>2</v>
      </c>
      <c r="C29" s="567" t="s">
        <v>939</v>
      </c>
      <c r="D29" s="349"/>
      <c r="E29" s="349"/>
      <c r="F29" s="91" t="s">
        <v>2</v>
      </c>
      <c r="G29" s="91" t="s">
        <v>2</v>
      </c>
      <c r="H29" s="44">
        <v>209177.92</v>
      </c>
      <c r="I29" s="44">
        <v>370303.16</v>
      </c>
      <c r="J29" s="44">
        <v>342881.35</v>
      </c>
      <c r="K29" s="220" t="s">
        <v>2</v>
      </c>
    </row>
    <row r="30" spans="2:11" ht="15.6" x14ac:dyDescent="0.3">
      <c r="B30" s="219" t="s">
        <v>2</v>
      </c>
      <c r="C30" s="567" t="s">
        <v>940</v>
      </c>
      <c r="D30" s="349"/>
      <c r="E30" s="349"/>
      <c r="F30" s="91" t="s">
        <v>2</v>
      </c>
      <c r="G30" s="91" t="s">
        <v>2</v>
      </c>
      <c r="H30" s="44">
        <v>-197500</v>
      </c>
      <c r="I30" s="44">
        <v>-475014.59</v>
      </c>
      <c r="J30" s="44">
        <v>-278291.67</v>
      </c>
      <c r="K30" s="220" t="s">
        <v>2</v>
      </c>
    </row>
    <row r="31" spans="2:11" ht="15.6" x14ac:dyDescent="0.3">
      <c r="B31" s="219" t="s">
        <v>2</v>
      </c>
      <c r="C31" s="567" t="s">
        <v>941</v>
      </c>
      <c r="D31" s="349"/>
      <c r="E31" s="349"/>
      <c r="F31" s="91" t="s">
        <v>2</v>
      </c>
      <c r="G31" s="91" t="s">
        <v>2</v>
      </c>
      <c r="H31" s="44">
        <v>11677.92</v>
      </c>
      <c r="I31" s="44">
        <v>-104711.43</v>
      </c>
      <c r="J31" s="44">
        <v>64589.68</v>
      </c>
      <c r="K31" s="220" t="s">
        <v>2</v>
      </c>
    </row>
    <row r="32" spans="2:11" ht="15.6" x14ac:dyDescent="0.3">
      <c r="B32" s="219" t="s">
        <v>2</v>
      </c>
      <c r="C32" s="567" t="s">
        <v>2</v>
      </c>
      <c r="D32" s="349"/>
      <c r="E32" s="213" t="s">
        <v>2</v>
      </c>
      <c r="F32" s="93" t="s">
        <v>2</v>
      </c>
      <c r="G32" s="93" t="s">
        <v>2</v>
      </c>
      <c r="H32" s="223" t="s">
        <v>2</v>
      </c>
      <c r="I32" s="223" t="s">
        <v>2</v>
      </c>
      <c r="J32" s="223" t="s">
        <v>2</v>
      </c>
      <c r="K32" s="220" t="s">
        <v>2</v>
      </c>
    </row>
    <row r="33" spans="2:11" ht="15.6" x14ac:dyDescent="0.3">
      <c r="B33" s="219" t="s">
        <v>2</v>
      </c>
      <c r="C33" s="644" t="s">
        <v>942</v>
      </c>
      <c r="D33" s="349"/>
      <c r="E33" s="349"/>
      <c r="F33" s="93" t="s">
        <v>2</v>
      </c>
      <c r="G33" s="93" t="s">
        <v>2</v>
      </c>
      <c r="H33" s="224">
        <v>0.94417231034709592</v>
      </c>
      <c r="I33" s="224">
        <v>1.2827721751010712</v>
      </c>
      <c r="J33" s="224">
        <v>0.811626733270853</v>
      </c>
      <c r="K33" s="220" t="s">
        <v>2</v>
      </c>
    </row>
    <row r="34" spans="2:11" ht="15.6" x14ac:dyDescent="0.3">
      <c r="B34" s="219" t="s">
        <v>2</v>
      </c>
      <c r="C34" s="644" t="s">
        <v>943</v>
      </c>
      <c r="D34" s="349"/>
      <c r="E34" s="349"/>
      <c r="F34" s="93" t="s">
        <v>2</v>
      </c>
      <c r="G34" s="93" t="s">
        <v>2</v>
      </c>
      <c r="H34" s="224">
        <v>1.0218485971581068</v>
      </c>
      <c r="I34" s="224">
        <v>1.1052444117362406</v>
      </c>
      <c r="J34" s="224">
        <v>1.0381924403337444</v>
      </c>
      <c r="K34" s="220" t="s">
        <v>2</v>
      </c>
    </row>
    <row r="35" spans="2:11" ht="15.6" x14ac:dyDescent="0.3">
      <c r="B35" s="219" t="s">
        <v>2</v>
      </c>
      <c r="C35" s="644" t="s">
        <v>2</v>
      </c>
      <c r="D35" s="349"/>
      <c r="E35" s="213" t="s">
        <v>2</v>
      </c>
      <c r="F35" s="93" t="s">
        <v>2</v>
      </c>
      <c r="G35" s="93" t="s">
        <v>2</v>
      </c>
      <c r="H35" s="223" t="s">
        <v>2</v>
      </c>
      <c r="I35" s="223" t="s">
        <v>2</v>
      </c>
      <c r="J35" s="223" t="s">
        <v>2</v>
      </c>
      <c r="K35" s="220" t="s">
        <v>2</v>
      </c>
    </row>
    <row r="36" spans="2:11" ht="15.6" x14ac:dyDescent="0.3">
      <c r="B36" s="219" t="s">
        <v>2</v>
      </c>
      <c r="C36" s="646" t="s">
        <v>944</v>
      </c>
      <c r="D36" s="349"/>
      <c r="E36" s="213" t="s">
        <v>2</v>
      </c>
      <c r="F36" s="93" t="s">
        <v>2</v>
      </c>
      <c r="G36" s="93" t="s">
        <v>2</v>
      </c>
      <c r="H36" s="44">
        <v>5435.05</v>
      </c>
      <c r="I36" s="44">
        <v>-133521.09</v>
      </c>
      <c r="J36" s="44">
        <v>51017.56</v>
      </c>
      <c r="K36" s="220" t="s">
        <v>2</v>
      </c>
    </row>
    <row r="37" spans="2:11" ht="15.6" x14ac:dyDescent="0.3">
      <c r="B37" s="219" t="s">
        <v>2</v>
      </c>
      <c r="C37" s="646" t="s">
        <v>945</v>
      </c>
      <c r="D37" s="349"/>
      <c r="E37" s="213" t="s">
        <v>2</v>
      </c>
      <c r="F37" s="93" t="s">
        <v>2</v>
      </c>
      <c r="G37" s="93" t="s">
        <v>2</v>
      </c>
      <c r="H37" s="44">
        <v>7072.11</v>
      </c>
      <c r="I37" s="44">
        <v>53317.99</v>
      </c>
      <c r="J37" s="44">
        <v>43909.01</v>
      </c>
      <c r="K37" s="220" t="s">
        <v>2</v>
      </c>
    </row>
    <row r="38" spans="2:11" ht="15.6" x14ac:dyDescent="0.3">
      <c r="B38" s="219" t="s">
        <v>2</v>
      </c>
      <c r="C38" s="567" t="s">
        <v>2</v>
      </c>
      <c r="D38" s="349"/>
      <c r="E38" s="213" t="s">
        <v>2</v>
      </c>
      <c r="F38" s="93" t="s">
        <v>2</v>
      </c>
      <c r="G38" s="93" t="s">
        <v>2</v>
      </c>
      <c r="H38" s="223" t="s">
        <v>2</v>
      </c>
      <c r="I38" s="223" t="s">
        <v>2</v>
      </c>
      <c r="J38" s="223" t="s">
        <v>2</v>
      </c>
      <c r="K38" s="220" t="s">
        <v>2</v>
      </c>
    </row>
    <row r="39" spans="2:11" ht="15.6" x14ac:dyDescent="0.3">
      <c r="B39" s="219" t="s">
        <v>2</v>
      </c>
      <c r="C39" s="567" t="s">
        <v>946</v>
      </c>
      <c r="D39" s="349"/>
      <c r="E39" s="213" t="s">
        <v>2</v>
      </c>
      <c r="F39" s="93" t="s">
        <v>2</v>
      </c>
      <c r="G39" s="93" t="s">
        <v>2</v>
      </c>
      <c r="H39" s="44">
        <v>785094.21</v>
      </c>
      <c r="I39" s="44">
        <v>963966.72</v>
      </c>
      <c r="J39" s="44">
        <v>1276740.1399999999</v>
      </c>
      <c r="K39" s="220" t="s">
        <v>2</v>
      </c>
    </row>
    <row r="40" spans="2:11" ht="15.6" x14ac:dyDescent="0.3">
      <c r="B40" s="219" t="s">
        <v>2</v>
      </c>
      <c r="C40" s="567" t="s">
        <v>947</v>
      </c>
      <c r="D40" s="349"/>
      <c r="E40" s="213" t="s">
        <v>2</v>
      </c>
      <c r="F40" s="93" t="s">
        <v>2</v>
      </c>
      <c r="G40" s="93" t="s">
        <v>2</v>
      </c>
      <c r="H40" s="44">
        <v>-772587.05</v>
      </c>
      <c r="I40" s="44">
        <v>-1044169.82</v>
      </c>
      <c r="J40" s="44">
        <v>-1181813.57</v>
      </c>
      <c r="K40" s="220" t="s">
        <v>2</v>
      </c>
    </row>
    <row r="41" spans="2:11" ht="15.6" x14ac:dyDescent="0.3">
      <c r="B41" s="219" t="s">
        <v>2</v>
      </c>
      <c r="C41" s="567" t="s">
        <v>2</v>
      </c>
      <c r="D41" s="349"/>
      <c r="E41" s="213" t="s">
        <v>2</v>
      </c>
      <c r="F41" s="93" t="s">
        <v>2</v>
      </c>
      <c r="G41" s="93" t="s">
        <v>2</v>
      </c>
      <c r="H41" s="223" t="s">
        <v>2</v>
      </c>
      <c r="I41" s="223" t="s">
        <v>2</v>
      </c>
      <c r="J41" s="223" t="s">
        <v>2</v>
      </c>
      <c r="K41" s="220" t="s">
        <v>2</v>
      </c>
    </row>
    <row r="42" spans="2:11" ht="15.6" x14ac:dyDescent="0.3">
      <c r="B42" s="219" t="s">
        <v>2</v>
      </c>
      <c r="C42" s="567" t="s">
        <v>948</v>
      </c>
      <c r="D42" s="349"/>
      <c r="E42" s="349"/>
      <c r="F42" s="93" t="s">
        <v>2</v>
      </c>
      <c r="G42" s="93" t="s">
        <v>2</v>
      </c>
      <c r="H42" s="44">
        <v>12507.16</v>
      </c>
      <c r="I42" s="44">
        <v>-80203.100000000006</v>
      </c>
      <c r="J42" s="44">
        <v>94926.57</v>
      </c>
      <c r="K42" s="220" t="s">
        <v>2</v>
      </c>
    </row>
    <row r="43" spans="2:11" ht="15.6" x14ac:dyDescent="0.3">
      <c r="B43" s="219" t="s">
        <v>2</v>
      </c>
      <c r="C43" s="567" t="s">
        <v>2</v>
      </c>
      <c r="D43" s="349"/>
      <c r="E43" s="213" t="s">
        <v>2</v>
      </c>
      <c r="F43" s="93" t="s">
        <v>2</v>
      </c>
      <c r="G43" s="93" t="s">
        <v>2</v>
      </c>
      <c r="H43" s="223" t="s">
        <v>2</v>
      </c>
      <c r="I43" s="223" t="s">
        <v>2</v>
      </c>
      <c r="J43" s="223" t="s">
        <v>2</v>
      </c>
      <c r="K43" s="220" t="s">
        <v>2</v>
      </c>
    </row>
    <row r="44" spans="2:11" ht="15.6" x14ac:dyDescent="0.3">
      <c r="B44" s="219" t="s">
        <v>2</v>
      </c>
      <c r="C44" s="645" t="s">
        <v>616</v>
      </c>
      <c r="D44" s="507"/>
      <c r="E44" s="225" t="s">
        <v>2</v>
      </c>
      <c r="F44" s="226" t="s">
        <v>2</v>
      </c>
      <c r="G44" s="226" t="s">
        <v>2</v>
      </c>
      <c r="H44" s="227" t="s">
        <v>181</v>
      </c>
      <c r="I44" s="278">
        <v>-2.2799999999999999E-5</v>
      </c>
      <c r="J44" s="227" t="s">
        <v>184</v>
      </c>
      <c r="K44" s="228" t="s">
        <v>2</v>
      </c>
    </row>
    <row r="45" spans="2:11" ht="15.6" x14ac:dyDescent="0.3">
      <c r="B45" s="219" t="s">
        <v>2</v>
      </c>
      <c r="C45" s="649" t="s">
        <v>2</v>
      </c>
      <c r="D45" s="507"/>
      <c r="E45" s="225" t="s">
        <v>2</v>
      </c>
      <c r="F45" s="226" t="s">
        <v>2</v>
      </c>
      <c r="G45" s="226" t="s">
        <v>2</v>
      </c>
      <c r="H45" s="229" t="s">
        <v>949</v>
      </c>
      <c r="I45" s="229" t="s">
        <v>949</v>
      </c>
      <c r="J45" s="229" t="s">
        <v>949</v>
      </c>
      <c r="K45" s="220" t="s">
        <v>2</v>
      </c>
    </row>
    <row r="46" spans="2:11" ht="15.6" x14ac:dyDescent="0.3">
      <c r="B46" s="219" t="s">
        <v>2</v>
      </c>
      <c r="C46" s="645" t="s">
        <v>615</v>
      </c>
      <c r="D46" s="507"/>
      <c r="E46" s="225" t="s">
        <v>2</v>
      </c>
      <c r="F46" s="226" t="s">
        <v>2</v>
      </c>
      <c r="G46" s="226" t="s">
        <v>2</v>
      </c>
      <c r="H46" s="277">
        <v>-2.9000000000000002E-6</v>
      </c>
      <c r="I46" s="277">
        <v>-4.4000000000000002E-6</v>
      </c>
      <c r="J46" s="277">
        <v>-2.865499213259142E-6</v>
      </c>
      <c r="K46" s="228" t="s">
        <v>2</v>
      </c>
    </row>
    <row r="47" spans="2:11" ht="15.6" x14ac:dyDescent="0.3">
      <c r="B47" s="219" t="s">
        <v>2</v>
      </c>
      <c r="C47" s="649" t="s">
        <v>2</v>
      </c>
      <c r="D47" s="507"/>
      <c r="E47" s="225" t="s">
        <v>2</v>
      </c>
      <c r="F47" s="226" t="s">
        <v>2</v>
      </c>
      <c r="G47" s="226" t="s">
        <v>2</v>
      </c>
      <c r="H47" s="229" t="s">
        <v>2</v>
      </c>
      <c r="I47" s="229" t="s">
        <v>2</v>
      </c>
      <c r="J47" s="229" t="s">
        <v>2</v>
      </c>
      <c r="K47" s="220" t="s">
        <v>2</v>
      </c>
    </row>
    <row r="48" spans="2:11" ht="15.6" x14ac:dyDescent="0.3">
      <c r="B48" s="219" t="s">
        <v>2</v>
      </c>
      <c r="C48" s="640" t="s">
        <v>191</v>
      </c>
      <c r="D48" s="349"/>
      <c r="E48" s="91" t="s">
        <v>2</v>
      </c>
      <c r="F48" s="93" t="s">
        <v>2</v>
      </c>
      <c r="G48" s="93" t="s">
        <v>2</v>
      </c>
      <c r="H48" s="223" t="s">
        <v>2</v>
      </c>
      <c r="I48" s="223" t="s">
        <v>2</v>
      </c>
      <c r="J48" s="223" t="s">
        <v>2</v>
      </c>
      <c r="K48" s="220" t="s">
        <v>2</v>
      </c>
    </row>
    <row r="49" spans="2:11" ht="15.6" x14ac:dyDescent="0.3">
      <c r="B49" s="219" t="s">
        <v>2</v>
      </c>
      <c r="C49" s="567" t="s">
        <v>950</v>
      </c>
      <c r="D49" s="349"/>
      <c r="E49" s="349"/>
      <c r="F49" s="93" t="s">
        <v>2</v>
      </c>
      <c r="G49" s="93" t="s">
        <v>2</v>
      </c>
      <c r="H49" s="230">
        <v>38340.71</v>
      </c>
      <c r="I49" s="230">
        <v>79331.960000000006</v>
      </c>
      <c r="J49" s="230">
        <v>92650.93</v>
      </c>
      <c r="K49" s="220" t="s">
        <v>2</v>
      </c>
    </row>
    <row r="50" spans="2:11" ht="15.6" x14ac:dyDescent="0.3">
      <c r="B50" s="219" t="s">
        <v>2</v>
      </c>
      <c r="C50" s="567" t="s">
        <v>2</v>
      </c>
      <c r="D50" s="349"/>
      <c r="E50" s="91" t="s">
        <v>2</v>
      </c>
      <c r="F50" s="93" t="s">
        <v>2</v>
      </c>
      <c r="G50" s="93" t="s">
        <v>2</v>
      </c>
      <c r="H50" s="223" t="s">
        <v>2</v>
      </c>
      <c r="I50" s="223" t="s">
        <v>2</v>
      </c>
      <c r="J50" s="223" t="s">
        <v>2</v>
      </c>
      <c r="K50" s="220" t="s">
        <v>2</v>
      </c>
    </row>
    <row r="51" spans="2:11" ht="15.6" x14ac:dyDescent="0.3">
      <c r="B51" s="219" t="s">
        <v>2</v>
      </c>
      <c r="C51" s="567" t="s">
        <v>951</v>
      </c>
      <c r="D51" s="349"/>
      <c r="E51" s="349"/>
      <c r="F51" s="93" t="s">
        <v>2</v>
      </c>
      <c r="G51" s="93" t="s">
        <v>2</v>
      </c>
      <c r="H51" s="230">
        <v>390221.82</v>
      </c>
      <c r="I51" s="230">
        <v>653678.76</v>
      </c>
      <c r="J51" s="230">
        <v>762009.55</v>
      </c>
      <c r="K51" s="220" t="s">
        <v>2</v>
      </c>
    </row>
    <row r="52" spans="2:11" ht="15.6" x14ac:dyDescent="0.3">
      <c r="B52" s="219" t="s">
        <v>2</v>
      </c>
      <c r="C52" s="567" t="s">
        <v>2</v>
      </c>
      <c r="D52" s="349"/>
      <c r="E52" s="213" t="s">
        <v>2</v>
      </c>
      <c r="F52" s="93" t="s">
        <v>2</v>
      </c>
      <c r="G52" s="93" t="s">
        <v>2</v>
      </c>
      <c r="H52" s="223" t="s">
        <v>2</v>
      </c>
      <c r="I52" s="223" t="s">
        <v>2</v>
      </c>
      <c r="J52" s="223" t="s">
        <v>2</v>
      </c>
      <c r="K52" s="220" t="s">
        <v>2</v>
      </c>
    </row>
    <row r="53" spans="2:11" ht="15.6" x14ac:dyDescent="0.3">
      <c r="B53" s="219" t="s">
        <v>2</v>
      </c>
      <c r="C53" s="645" t="s">
        <v>191</v>
      </c>
      <c r="D53" s="507"/>
      <c r="E53" s="225" t="s">
        <v>2</v>
      </c>
      <c r="F53" s="226" t="s">
        <v>2</v>
      </c>
      <c r="G53" s="226" t="s">
        <v>2</v>
      </c>
      <c r="H53" s="227" t="s">
        <v>952</v>
      </c>
      <c r="I53" s="227" t="s">
        <v>953</v>
      </c>
      <c r="J53" s="227" t="s">
        <v>192</v>
      </c>
      <c r="K53" s="228" t="s">
        <v>2</v>
      </c>
    </row>
    <row r="54" spans="2:11" ht="15.6" x14ac:dyDescent="0.3">
      <c r="B54" s="231" t="s">
        <v>2</v>
      </c>
      <c r="C54" s="647" t="s">
        <v>2</v>
      </c>
      <c r="D54" s="648"/>
      <c r="E54" s="232" t="s">
        <v>2</v>
      </c>
      <c r="F54" s="233" t="s">
        <v>2</v>
      </c>
      <c r="G54" s="233" t="s">
        <v>2</v>
      </c>
      <c r="H54" s="234" t="s">
        <v>2</v>
      </c>
      <c r="I54" s="234" t="s">
        <v>2</v>
      </c>
      <c r="J54" s="234" t="s">
        <v>2</v>
      </c>
      <c r="K54" s="235" t="s">
        <v>2</v>
      </c>
    </row>
    <row r="55" spans="2:11" ht="15.6" x14ac:dyDescent="0.3">
      <c r="B55" s="236" t="s">
        <v>2</v>
      </c>
      <c r="C55" s="649" t="s">
        <v>2</v>
      </c>
      <c r="D55" s="507"/>
      <c r="E55" s="225" t="s">
        <v>2</v>
      </c>
      <c r="F55" s="226" t="s">
        <v>2</v>
      </c>
      <c r="G55" s="226" t="s">
        <v>2</v>
      </c>
      <c r="H55" s="229" t="s">
        <v>2</v>
      </c>
      <c r="I55" s="229" t="s">
        <v>2</v>
      </c>
      <c r="J55" s="229" t="s">
        <v>2</v>
      </c>
      <c r="K55" s="229" t="s">
        <v>2</v>
      </c>
    </row>
    <row r="56" spans="2:11" ht="15.6" x14ac:dyDescent="0.3">
      <c r="B56" s="215" t="s">
        <v>2</v>
      </c>
      <c r="C56" s="642" t="s">
        <v>954</v>
      </c>
      <c r="D56" s="643"/>
      <c r="E56" s="643"/>
      <c r="F56" s="237" t="s">
        <v>2</v>
      </c>
      <c r="G56" s="237" t="s">
        <v>2</v>
      </c>
      <c r="H56" s="238" t="s">
        <v>2</v>
      </c>
      <c r="I56" s="238" t="s">
        <v>2</v>
      </c>
      <c r="J56" s="238" t="s">
        <v>2</v>
      </c>
      <c r="K56" s="218" t="s">
        <v>2</v>
      </c>
    </row>
    <row r="57" spans="2:11" x14ac:dyDescent="0.3">
      <c r="B57" s="239" t="s">
        <v>2</v>
      </c>
      <c r="C57" s="556" t="s">
        <v>2</v>
      </c>
      <c r="D57" s="349"/>
      <c r="E57" s="162" t="s">
        <v>2</v>
      </c>
      <c r="F57" s="93" t="s">
        <v>2</v>
      </c>
      <c r="G57" s="93" t="s">
        <v>2</v>
      </c>
      <c r="H57" s="79" t="s">
        <v>2</v>
      </c>
      <c r="I57" s="79" t="s">
        <v>2</v>
      </c>
      <c r="J57" s="79" t="s">
        <v>2</v>
      </c>
      <c r="K57" s="240" t="s">
        <v>2</v>
      </c>
    </row>
    <row r="58" spans="2:11" x14ac:dyDescent="0.3">
      <c r="B58" s="239" t="s">
        <v>2</v>
      </c>
      <c r="C58" s="567" t="s">
        <v>88</v>
      </c>
      <c r="D58" s="349"/>
      <c r="E58" s="162" t="s">
        <v>2</v>
      </c>
      <c r="F58" s="93" t="s">
        <v>2</v>
      </c>
      <c r="G58" s="93" t="s">
        <v>2</v>
      </c>
      <c r="H58" s="221">
        <v>45440</v>
      </c>
      <c r="I58" s="221">
        <v>45468</v>
      </c>
      <c r="J58" s="221">
        <v>45498</v>
      </c>
      <c r="K58" s="240" t="s">
        <v>2</v>
      </c>
    </row>
    <row r="59" spans="2:11" x14ac:dyDescent="0.3">
      <c r="B59" s="239" t="s">
        <v>2</v>
      </c>
      <c r="C59" s="567" t="s">
        <v>927</v>
      </c>
      <c r="D59" s="349"/>
      <c r="E59" s="162" t="s">
        <v>2</v>
      </c>
      <c r="F59" s="93" t="s">
        <v>2</v>
      </c>
      <c r="G59" s="93" t="s">
        <v>2</v>
      </c>
      <c r="H59" s="222">
        <v>14</v>
      </c>
      <c r="I59" s="222">
        <v>15</v>
      </c>
      <c r="J59" s="222">
        <v>16</v>
      </c>
      <c r="K59" s="240" t="s">
        <v>2</v>
      </c>
    </row>
    <row r="60" spans="2:11" x14ac:dyDescent="0.3">
      <c r="B60" s="241" t="s">
        <v>2</v>
      </c>
      <c r="C60" s="538" t="s">
        <v>2</v>
      </c>
      <c r="D60" s="349"/>
      <c r="E60" s="349"/>
      <c r="F60" s="144" t="s">
        <v>2</v>
      </c>
      <c r="G60" s="144" t="s">
        <v>2</v>
      </c>
      <c r="H60" s="242" t="s">
        <v>2</v>
      </c>
      <c r="I60" s="242" t="s">
        <v>2</v>
      </c>
      <c r="J60" s="242" t="s">
        <v>2</v>
      </c>
      <c r="K60" s="243" t="s">
        <v>2</v>
      </c>
    </row>
    <row r="61" spans="2:11" x14ac:dyDescent="0.3">
      <c r="B61" s="241" t="s">
        <v>2</v>
      </c>
      <c r="C61" s="650" t="s">
        <v>955</v>
      </c>
      <c r="D61" s="349"/>
      <c r="E61" s="349"/>
      <c r="F61" s="144" t="s">
        <v>2</v>
      </c>
      <c r="G61" s="144" t="s">
        <v>2</v>
      </c>
      <c r="H61" s="242" t="s">
        <v>2</v>
      </c>
      <c r="I61" s="242" t="s">
        <v>2</v>
      </c>
      <c r="J61" s="242" t="s">
        <v>2</v>
      </c>
      <c r="K61" s="243" t="s">
        <v>2</v>
      </c>
    </row>
    <row r="62" spans="2:11" x14ac:dyDescent="0.3">
      <c r="B62" s="241" t="s">
        <v>2</v>
      </c>
      <c r="C62" s="393" t="s">
        <v>956</v>
      </c>
      <c r="D62" s="349"/>
      <c r="E62" s="349"/>
      <c r="F62" s="27" t="s">
        <v>957</v>
      </c>
      <c r="G62" s="27" t="s">
        <v>570</v>
      </c>
      <c r="H62" s="244">
        <v>310988.82</v>
      </c>
      <c r="I62" s="244">
        <v>502754.96</v>
      </c>
      <c r="J62" s="244">
        <v>738853.91</v>
      </c>
      <c r="K62" s="243" t="s">
        <v>2</v>
      </c>
    </row>
    <row r="63" spans="2:11" x14ac:dyDescent="0.3">
      <c r="B63" s="241" t="s">
        <v>2</v>
      </c>
      <c r="C63" s="393" t="s">
        <v>956</v>
      </c>
      <c r="D63" s="349"/>
      <c r="E63" s="349"/>
      <c r="F63" s="27" t="s">
        <v>957</v>
      </c>
      <c r="G63" s="27" t="s">
        <v>571</v>
      </c>
      <c r="H63" s="244">
        <v>2159396.02</v>
      </c>
      <c r="I63" s="244">
        <v>2522059.69</v>
      </c>
      <c r="J63" s="244">
        <v>2890576.27</v>
      </c>
      <c r="K63" s="243" t="s">
        <v>2</v>
      </c>
    </row>
    <row r="64" spans="2:11" x14ac:dyDescent="0.3">
      <c r="B64" s="241" t="s">
        <v>2</v>
      </c>
      <c r="C64" s="393" t="s">
        <v>956</v>
      </c>
      <c r="D64" s="349"/>
      <c r="E64" s="349"/>
      <c r="F64" s="27" t="s">
        <v>569</v>
      </c>
      <c r="G64" s="27" t="s">
        <v>570</v>
      </c>
      <c r="H64" s="244">
        <v>111332.53</v>
      </c>
      <c r="I64" s="244">
        <v>114966.25</v>
      </c>
      <c r="J64" s="244">
        <v>123290.2</v>
      </c>
      <c r="K64" s="243" t="s">
        <v>2</v>
      </c>
    </row>
    <row r="65" spans="2:11" x14ac:dyDescent="0.3">
      <c r="B65" s="241" t="s">
        <v>2</v>
      </c>
      <c r="C65" s="393" t="s">
        <v>956</v>
      </c>
      <c r="D65" s="349"/>
      <c r="E65" s="349"/>
      <c r="F65" s="27" t="s">
        <v>569</v>
      </c>
      <c r="G65" s="27" t="s">
        <v>571</v>
      </c>
      <c r="H65" s="244">
        <v>80103.179999999993</v>
      </c>
      <c r="I65" s="244">
        <v>192149.25</v>
      </c>
      <c r="J65" s="244">
        <v>188766.84</v>
      </c>
      <c r="K65" s="243" t="s">
        <v>2</v>
      </c>
    </row>
    <row r="66" spans="2:11" x14ac:dyDescent="0.3">
      <c r="B66" s="241" t="s">
        <v>2</v>
      </c>
      <c r="C66" s="393" t="s">
        <v>956</v>
      </c>
      <c r="D66" s="349"/>
      <c r="E66" s="349"/>
      <c r="F66" s="27" t="s">
        <v>568</v>
      </c>
      <c r="G66" s="27" t="s">
        <v>570</v>
      </c>
      <c r="H66" s="244">
        <v>28963108.739999998</v>
      </c>
      <c r="I66" s="244">
        <v>31146833.440000001</v>
      </c>
      <c r="J66" s="244">
        <v>36934737.399999999</v>
      </c>
      <c r="K66" s="243" t="s">
        <v>2</v>
      </c>
    </row>
    <row r="67" spans="2:11" x14ac:dyDescent="0.3">
      <c r="B67" s="241" t="s">
        <v>2</v>
      </c>
      <c r="C67" s="393" t="s">
        <v>956</v>
      </c>
      <c r="D67" s="349"/>
      <c r="E67" s="349"/>
      <c r="F67" s="27" t="s">
        <v>568</v>
      </c>
      <c r="G67" s="27" t="s">
        <v>571</v>
      </c>
      <c r="H67" s="244">
        <v>16510960.710000001</v>
      </c>
      <c r="I67" s="244">
        <v>20491848.649999999</v>
      </c>
      <c r="J67" s="244">
        <v>22787252.91</v>
      </c>
      <c r="K67" s="243" t="s">
        <v>2</v>
      </c>
    </row>
    <row r="68" spans="2:11" x14ac:dyDescent="0.3">
      <c r="B68" s="241" t="s">
        <v>2</v>
      </c>
      <c r="C68" s="538" t="s">
        <v>956</v>
      </c>
      <c r="D68" s="349"/>
      <c r="E68" s="349"/>
      <c r="F68" s="144" t="s">
        <v>115</v>
      </c>
      <c r="G68" s="144" t="s">
        <v>2</v>
      </c>
      <c r="H68" s="245">
        <v>48135890</v>
      </c>
      <c r="I68" s="245">
        <v>54970612.240000002</v>
      </c>
      <c r="J68" s="245">
        <v>63663477.530000001</v>
      </c>
      <c r="K68" s="243" t="s">
        <v>2</v>
      </c>
    </row>
    <row r="69" spans="2:11" x14ac:dyDescent="0.3">
      <c r="B69" s="241" t="s">
        <v>2</v>
      </c>
      <c r="C69" s="538" t="s">
        <v>2</v>
      </c>
      <c r="D69" s="349"/>
      <c r="E69" s="349"/>
      <c r="F69" s="144" t="s">
        <v>2</v>
      </c>
      <c r="G69" s="144" t="s">
        <v>2</v>
      </c>
      <c r="H69" s="242" t="s">
        <v>2</v>
      </c>
      <c r="I69" s="242" t="s">
        <v>2</v>
      </c>
      <c r="J69" s="242" t="s">
        <v>2</v>
      </c>
      <c r="K69" s="243" t="s">
        <v>2</v>
      </c>
    </row>
    <row r="70" spans="2:11" x14ac:dyDescent="0.3">
      <c r="B70" s="241" t="s">
        <v>2</v>
      </c>
      <c r="C70" s="650" t="s">
        <v>955</v>
      </c>
      <c r="D70" s="349"/>
      <c r="E70" s="349"/>
      <c r="F70" s="144" t="s">
        <v>2</v>
      </c>
      <c r="G70" s="144" t="s">
        <v>2</v>
      </c>
      <c r="H70" s="242" t="s">
        <v>2</v>
      </c>
      <c r="I70" s="242" t="s">
        <v>2</v>
      </c>
      <c r="J70" s="242" t="s">
        <v>2</v>
      </c>
      <c r="K70" s="243" t="s">
        <v>2</v>
      </c>
    </row>
    <row r="71" spans="2:11" x14ac:dyDescent="0.3">
      <c r="B71" s="241" t="s">
        <v>2</v>
      </c>
      <c r="C71" s="393" t="s">
        <v>958</v>
      </c>
      <c r="D71" s="349"/>
      <c r="E71" s="349"/>
      <c r="F71" s="27" t="s">
        <v>957</v>
      </c>
      <c r="G71" s="27" t="s">
        <v>571</v>
      </c>
      <c r="H71" s="244">
        <v>9636.19</v>
      </c>
      <c r="I71" s="244">
        <v>38391.360000000001</v>
      </c>
      <c r="J71" s="244">
        <v>3043.37</v>
      </c>
      <c r="K71" s="243" t="s">
        <v>2</v>
      </c>
    </row>
    <row r="72" spans="2:11" x14ac:dyDescent="0.3">
      <c r="B72" s="241" t="s">
        <v>2</v>
      </c>
      <c r="C72" s="393" t="s">
        <v>958</v>
      </c>
      <c r="D72" s="349"/>
      <c r="E72" s="349"/>
      <c r="F72" s="27" t="s">
        <v>569</v>
      </c>
      <c r="G72" s="27" t="s">
        <v>571</v>
      </c>
      <c r="H72" s="244">
        <v>0</v>
      </c>
      <c r="I72" s="244">
        <v>0</v>
      </c>
      <c r="J72" s="244">
        <v>0</v>
      </c>
      <c r="K72" s="243" t="s">
        <v>2</v>
      </c>
    </row>
    <row r="73" spans="2:11" x14ac:dyDescent="0.3">
      <c r="B73" s="241" t="s">
        <v>2</v>
      </c>
      <c r="C73" s="393" t="s">
        <v>958</v>
      </c>
      <c r="D73" s="349"/>
      <c r="E73" s="349"/>
      <c r="F73" s="27" t="s">
        <v>568</v>
      </c>
      <c r="G73" s="27" t="s">
        <v>570</v>
      </c>
      <c r="H73" s="244">
        <v>0</v>
      </c>
      <c r="I73" s="244">
        <v>59086.31</v>
      </c>
      <c r="J73" s="244">
        <v>27048.55</v>
      </c>
      <c r="K73" s="243" t="s">
        <v>2</v>
      </c>
    </row>
    <row r="74" spans="2:11" x14ac:dyDescent="0.3">
      <c r="B74" s="241" t="s">
        <v>2</v>
      </c>
      <c r="C74" s="393" t="s">
        <v>958</v>
      </c>
      <c r="D74" s="349"/>
      <c r="E74" s="349"/>
      <c r="F74" s="27" t="s">
        <v>568</v>
      </c>
      <c r="G74" s="27" t="s">
        <v>571</v>
      </c>
      <c r="H74" s="244">
        <v>221057.57</v>
      </c>
      <c r="I74" s="244">
        <v>67038.48</v>
      </c>
      <c r="J74" s="244">
        <v>150473.54999999999</v>
      </c>
      <c r="K74" s="243" t="s">
        <v>2</v>
      </c>
    </row>
    <row r="75" spans="2:11" x14ac:dyDescent="0.3">
      <c r="B75" s="241" t="s">
        <v>2</v>
      </c>
      <c r="C75" s="538" t="s">
        <v>958</v>
      </c>
      <c r="D75" s="349"/>
      <c r="E75" s="349"/>
      <c r="F75" s="144" t="s">
        <v>115</v>
      </c>
      <c r="G75" s="144" t="s">
        <v>2</v>
      </c>
      <c r="H75" s="245">
        <v>230693.76000000001</v>
      </c>
      <c r="I75" s="245">
        <v>164516.15</v>
      </c>
      <c r="J75" s="245">
        <v>180565.47</v>
      </c>
      <c r="K75" s="243" t="s">
        <v>2</v>
      </c>
    </row>
    <row r="76" spans="2:11" x14ac:dyDescent="0.3">
      <c r="B76" s="241" t="s">
        <v>2</v>
      </c>
      <c r="C76" s="538" t="s">
        <v>2</v>
      </c>
      <c r="D76" s="349"/>
      <c r="E76" s="144" t="s">
        <v>2</v>
      </c>
      <c r="F76" s="144" t="s">
        <v>2</v>
      </c>
      <c r="G76" s="144" t="s">
        <v>2</v>
      </c>
      <c r="H76" s="242" t="s">
        <v>2</v>
      </c>
      <c r="I76" s="242" t="s">
        <v>2</v>
      </c>
      <c r="J76" s="242" t="s">
        <v>2</v>
      </c>
      <c r="K76" s="243" t="s">
        <v>2</v>
      </c>
    </row>
    <row r="77" spans="2:11" x14ac:dyDescent="0.3">
      <c r="B77" s="241" t="s">
        <v>2</v>
      </c>
      <c r="C77" s="651" t="s">
        <v>959</v>
      </c>
      <c r="D77" s="349"/>
      <c r="E77" s="144" t="s">
        <v>2</v>
      </c>
      <c r="F77" s="246" t="s">
        <v>115</v>
      </c>
      <c r="G77" s="144" t="s">
        <v>2</v>
      </c>
      <c r="H77" s="247">
        <v>417709.45</v>
      </c>
      <c r="I77" s="247">
        <v>582225.6</v>
      </c>
      <c r="J77" s="247">
        <v>762791.07</v>
      </c>
      <c r="K77" s="243" t="s">
        <v>2</v>
      </c>
    </row>
    <row r="78" spans="2:11" x14ac:dyDescent="0.3">
      <c r="B78" s="241" t="s">
        <v>2</v>
      </c>
      <c r="C78" s="538" t="s">
        <v>2</v>
      </c>
      <c r="D78" s="349"/>
      <c r="E78" s="349"/>
      <c r="F78" s="144" t="s">
        <v>2</v>
      </c>
      <c r="G78" s="144" t="s">
        <v>2</v>
      </c>
      <c r="H78" s="242" t="s">
        <v>2</v>
      </c>
      <c r="I78" s="242" t="s">
        <v>2</v>
      </c>
      <c r="J78" s="242" t="s">
        <v>2</v>
      </c>
      <c r="K78" s="243" t="s">
        <v>2</v>
      </c>
    </row>
    <row r="79" spans="2:11" x14ac:dyDescent="0.3">
      <c r="B79" s="241" t="s">
        <v>2</v>
      </c>
      <c r="C79" s="650" t="s">
        <v>955</v>
      </c>
      <c r="D79" s="349"/>
      <c r="E79" s="349"/>
      <c r="F79" s="144" t="s">
        <v>2</v>
      </c>
      <c r="G79" s="144" t="s">
        <v>2</v>
      </c>
      <c r="H79" s="242" t="s">
        <v>2</v>
      </c>
      <c r="I79" s="242" t="s">
        <v>2</v>
      </c>
      <c r="J79" s="242" t="s">
        <v>2</v>
      </c>
      <c r="K79" s="243" t="s">
        <v>2</v>
      </c>
    </row>
    <row r="80" spans="2:11" x14ac:dyDescent="0.3">
      <c r="B80" s="241" t="s">
        <v>2</v>
      </c>
      <c r="C80" s="393" t="s">
        <v>960</v>
      </c>
      <c r="D80" s="349"/>
      <c r="E80" s="349"/>
      <c r="F80" s="27" t="s">
        <v>957</v>
      </c>
      <c r="G80" s="27" t="s">
        <v>570</v>
      </c>
      <c r="H80" s="244">
        <v>0</v>
      </c>
      <c r="I80" s="244">
        <v>0</v>
      </c>
      <c r="J80" s="244">
        <v>0</v>
      </c>
      <c r="K80" s="243" t="s">
        <v>2</v>
      </c>
    </row>
    <row r="81" spans="2:11" x14ac:dyDescent="0.3">
      <c r="B81" s="241" t="s">
        <v>2</v>
      </c>
      <c r="C81" s="393" t="s">
        <v>960</v>
      </c>
      <c r="D81" s="349"/>
      <c r="E81" s="349"/>
      <c r="F81" s="27" t="s">
        <v>957</v>
      </c>
      <c r="G81" s="27" t="s">
        <v>571</v>
      </c>
      <c r="H81" s="244">
        <v>5680.43</v>
      </c>
      <c r="I81" s="244">
        <v>14964.92</v>
      </c>
      <c r="J81" s="244">
        <v>57140.5</v>
      </c>
      <c r="K81" s="243" t="s">
        <v>2</v>
      </c>
    </row>
    <row r="82" spans="2:11" x14ac:dyDescent="0.3">
      <c r="B82" s="241" t="s">
        <v>2</v>
      </c>
      <c r="C82" s="393" t="s">
        <v>960</v>
      </c>
      <c r="D82" s="349"/>
      <c r="E82" s="349"/>
      <c r="F82" s="27" t="s">
        <v>569</v>
      </c>
      <c r="G82" s="27" t="s">
        <v>570</v>
      </c>
      <c r="H82" s="244">
        <v>11414.79</v>
      </c>
      <c r="I82" s="244">
        <v>22128.2</v>
      </c>
      <c r="J82" s="244">
        <v>22103.01</v>
      </c>
      <c r="K82" s="243" t="s">
        <v>2</v>
      </c>
    </row>
    <row r="83" spans="2:11" x14ac:dyDescent="0.3">
      <c r="B83" s="241" t="s">
        <v>2</v>
      </c>
      <c r="C83" s="393" t="s">
        <v>960</v>
      </c>
      <c r="D83" s="349"/>
      <c r="E83" s="349"/>
      <c r="F83" s="27" t="s">
        <v>568</v>
      </c>
      <c r="G83" s="27" t="s">
        <v>570</v>
      </c>
      <c r="H83" s="244">
        <v>322223.65000000002</v>
      </c>
      <c r="I83" s="244">
        <v>413935.89</v>
      </c>
      <c r="J83" s="244">
        <v>336512.77</v>
      </c>
      <c r="K83" s="243" t="s">
        <v>2</v>
      </c>
    </row>
    <row r="84" spans="2:11" x14ac:dyDescent="0.3">
      <c r="B84" s="241" t="s">
        <v>2</v>
      </c>
      <c r="C84" s="393" t="s">
        <v>960</v>
      </c>
      <c r="D84" s="349"/>
      <c r="E84" s="349"/>
      <c r="F84" s="27" t="s">
        <v>568</v>
      </c>
      <c r="G84" s="27" t="s">
        <v>571</v>
      </c>
      <c r="H84" s="244">
        <v>293514.77</v>
      </c>
      <c r="I84" s="244">
        <v>454912.67</v>
      </c>
      <c r="J84" s="244">
        <v>681692.72</v>
      </c>
      <c r="K84" s="243" t="s">
        <v>2</v>
      </c>
    </row>
    <row r="85" spans="2:11" x14ac:dyDescent="0.3">
      <c r="B85" s="241" t="s">
        <v>2</v>
      </c>
      <c r="C85" s="538" t="s">
        <v>960</v>
      </c>
      <c r="D85" s="349"/>
      <c r="E85" s="349"/>
      <c r="F85" s="144" t="s">
        <v>115</v>
      </c>
      <c r="G85" s="144" t="s">
        <v>2</v>
      </c>
      <c r="H85" s="245">
        <v>632833.64</v>
      </c>
      <c r="I85" s="245">
        <v>905941.68</v>
      </c>
      <c r="J85" s="245">
        <v>1097449</v>
      </c>
      <c r="K85" s="243" t="s">
        <v>2</v>
      </c>
    </row>
    <row r="86" spans="2:11" x14ac:dyDescent="0.3">
      <c r="B86" s="241" t="s">
        <v>2</v>
      </c>
      <c r="C86" s="538" t="s">
        <v>2</v>
      </c>
      <c r="D86" s="349"/>
      <c r="E86" s="144" t="s">
        <v>2</v>
      </c>
      <c r="F86" s="144" t="s">
        <v>2</v>
      </c>
      <c r="G86" s="144" t="s">
        <v>2</v>
      </c>
      <c r="H86" s="242" t="s">
        <v>2</v>
      </c>
      <c r="I86" s="242" t="s">
        <v>2</v>
      </c>
      <c r="J86" s="242" t="s">
        <v>2</v>
      </c>
      <c r="K86" s="243" t="s">
        <v>2</v>
      </c>
    </row>
    <row r="87" spans="2:11" x14ac:dyDescent="0.3">
      <c r="B87" s="241" t="s">
        <v>2</v>
      </c>
      <c r="C87" s="651" t="s">
        <v>961</v>
      </c>
      <c r="D87" s="349"/>
      <c r="E87" s="144" t="s">
        <v>2</v>
      </c>
      <c r="F87" s="246" t="s">
        <v>115</v>
      </c>
      <c r="G87" s="144" t="s">
        <v>2</v>
      </c>
      <c r="H87" s="247">
        <v>3419388.42</v>
      </c>
      <c r="I87" s="247">
        <v>4325330.0999999996</v>
      </c>
      <c r="J87" s="247">
        <v>5422779.0999999996</v>
      </c>
      <c r="K87" s="243" t="s">
        <v>2</v>
      </c>
    </row>
    <row r="88" spans="2:11" x14ac:dyDescent="0.3">
      <c r="B88" s="248" t="s">
        <v>2</v>
      </c>
      <c r="C88" s="355" t="s">
        <v>2</v>
      </c>
      <c r="D88" s="349"/>
      <c r="E88" s="2" t="s">
        <v>2</v>
      </c>
      <c r="F88" s="144" t="s">
        <v>2</v>
      </c>
      <c r="G88" s="144" t="s">
        <v>2</v>
      </c>
      <c r="H88" s="17" t="s">
        <v>2</v>
      </c>
      <c r="I88" s="17" t="s">
        <v>2</v>
      </c>
      <c r="J88" s="17" t="s">
        <v>2</v>
      </c>
      <c r="K88" s="249" t="s">
        <v>2</v>
      </c>
    </row>
    <row r="89" spans="2:11" x14ac:dyDescent="0.3">
      <c r="B89" s="248" t="s">
        <v>2</v>
      </c>
      <c r="C89" s="355" t="s">
        <v>962</v>
      </c>
      <c r="D89" s="349"/>
      <c r="E89" s="349"/>
      <c r="F89" s="144" t="s">
        <v>2</v>
      </c>
      <c r="G89" s="144" t="s">
        <v>2</v>
      </c>
      <c r="H89" s="44">
        <v>863527.4</v>
      </c>
      <c r="I89" s="44">
        <v>1070457.83</v>
      </c>
      <c r="J89" s="44">
        <v>1278014.47</v>
      </c>
      <c r="K89" s="249" t="s">
        <v>2</v>
      </c>
    </row>
    <row r="90" spans="2:11" x14ac:dyDescent="0.3">
      <c r="B90" s="248" t="s">
        <v>2</v>
      </c>
      <c r="C90" s="355" t="s">
        <v>963</v>
      </c>
      <c r="D90" s="349"/>
      <c r="E90" s="349"/>
      <c r="F90" s="144" t="s">
        <v>2</v>
      </c>
      <c r="G90" s="144" t="s">
        <v>2</v>
      </c>
      <c r="H90" s="44">
        <v>580857.85</v>
      </c>
      <c r="I90" s="44">
        <v>557041.93000000005</v>
      </c>
      <c r="J90" s="44">
        <v>890328.25</v>
      </c>
      <c r="K90" s="249" t="s">
        <v>2</v>
      </c>
    </row>
    <row r="91" spans="2:11" x14ac:dyDescent="0.3">
      <c r="B91" s="250" t="s">
        <v>2</v>
      </c>
      <c r="C91" s="652" t="s">
        <v>2</v>
      </c>
      <c r="D91" s="653"/>
      <c r="E91" s="251" t="s">
        <v>2</v>
      </c>
      <c r="F91" s="252" t="s">
        <v>2</v>
      </c>
      <c r="G91" s="252" t="s">
        <v>2</v>
      </c>
      <c r="H91" s="253" t="s">
        <v>2</v>
      </c>
      <c r="I91" s="253" t="s">
        <v>2</v>
      </c>
      <c r="J91" s="253" t="s">
        <v>2</v>
      </c>
      <c r="K91" s="254" t="s">
        <v>2</v>
      </c>
    </row>
    <row r="92" spans="2:11" x14ac:dyDescent="0.3">
      <c r="B92" s="49" t="s">
        <v>2</v>
      </c>
      <c r="C92" s="355" t="s">
        <v>2</v>
      </c>
      <c r="D92" s="349"/>
      <c r="E92" s="2" t="s">
        <v>2</v>
      </c>
      <c r="F92" s="144" t="s">
        <v>2</v>
      </c>
      <c r="G92" s="144" t="s">
        <v>2</v>
      </c>
      <c r="H92" s="17" t="s">
        <v>2</v>
      </c>
      <c r="I92" s="17" t="s">
        <v>2</v>
      </c>
      <c r="J92" s="17" t="s">
        <v>2</v>
      </c>
      <c r="K92" s="145" t="s">
        <v>2</v>
      </c>
    </row>
    <row r="93" spans="2:11" ht="0" hidden="1" customHeight="1" x14ac:dyDescent="0.3"/>
    <row r="94" spans="2:11" ht="10.5" customHeight="1" x14ac:dyDescent="0.3"/>
    <row r="95" spans="2:11" x14ac:dyDescent="0.3">
      <c r="B95" s="255" t="s">
        <v>2</v>
      </c>
      <c r="C95" s="654" t="s">
        <v>964</v>
      </c>
      <c r="D95" s="655"/>
      <c r="E95" s="656"/>
      <c r="F95" s="256" t="s">
        <v>2</v>
      </c>
      <c r="G95" s="256" t="s">
        <v>2</v>
      </c>
      <c r="H95" s="256" t="s">
        <v>2</v>
      </c>
      <c r="I95" s="256" t="s">
        <v>2</v>
      </c>
      <c r="J95" s="256" t="s">
        <v>965</v>
      </c>
      <c r="K95" s="257" t="s">
        <v>2</v>
      </c>
    </row>
    <row r="96" spans="2:11" x14ac:dyDescent="0.3">
      <c r="B96" s="258" t="s">
        <v>2</v>
      </c>
      <c r="C96" s="516" t="s">
        <v>2</v>
      </c>
      <c r="D96" s="391"/>
      <c r="E96" s="392"/>
      <c r="F96" s="259" t="s">
        <v>2</v>
      </c>
      <c r="G96" s="259" t="s">
        <v>2</v>
      </c>
      <c r="H96" s="259" t="s">
        <v>2</v>
      </c>
      <c r="I96" s="259" t="s">
        <v>966</v>
      </c>
      <c r="J96" s="260">
        <v>45473</v>
      </c>
      <c r="K96" s="261" t="s">
        <v>2</v>
      </c>
    </row>
    <row r="97" spans="2:11" x14ac:dyDescent="0.3">
      <c r="B97" s="258" t="s">
        <v>2</v>
      </c>
      <c r="C97" s="516" t="s">
        <v>967</v>
      </c>
      <c r="D97" s="391"/>
      <c r="E97" s="391"/>
      <c r="F97" s="392"/>
      <c r="G97" s="259" t="s">
        <v>2</v>
      </c>
      <c r="H97" s="259" t="s">
        <v>2</v>
      </c>
      <c r="I97" s="262">
        <v>0.6</v>
      </c>
      <c r="J97" s="263">
        <v>0.42785154829344624</v>
      </c>
      <c r="K97" s="264" t="s">
        <v>2</v>
      </c>
    </row>
    <row r="98" spans="2:11" x14ac:dyDescent="0.3">
      <c r="B98" s="265" t="s">
        <v>2</v>
      </c>
      <c r="C98" s="516" t="s">
        <v>968</v>
      </c>
      <c r="D98" s="391"/>
      <c r="E98" s="391"/>
      <c r="F98" s="392"/>
      <c r="G98" s="259" t="s">
        <v>2</v>
      </c>
      <c r="H98" s="259" t="s">
        <v>2</v>
      </c>
      <c r="I98" s="262">
        <v>0.55000000000000004</v>
      </c>
      <c r="J98" s="263">
        <v>0.36494930818203292</v>
      </c>
      <c r="K98" s="264" t="s">
        <v>2</v>
      </c>
    </row>
    <row r="99" spans="2:11" ht="18" customHeight="1" x14ac:dyDescent="0.3">
      <c r="B99" s="265" t="s">
        <v>2</v>
      </c>
      <c r="C99" s="516" t="s">
        <v>969</v>
      </c>
      <c r="D99" s="391"/>
      <c r="E99" s="391"/>
      <c r="F99" s="391"/>
      <c r="G99" s="391"/>
      <c r="H99" s="392"/>
      <c r="I99" s="262">
        <v>0.1</v>
      </c>
      <c r="J99" s="263">
        <v>5.5842287540268744E-2</v>
      </c>
      <c r="K99" s="264" t="s">
        <v>2</v>
      </c>
    </row>
    <row r="100" spans="2:11" x14ac:dyDescent="0.3">
      <c r="B100" s="265" t="s">
        <v>2</v>
      </c>
      <c r="C100" s="516" t="s">
        <v>656</v>
      </c>
      <c r="D100" s="391"/>
      <c r="E100" s="391"/>
      <c r="F100" s="392"/>
      <c r="G100" s="259" t="s">
        <v>2</v>
      </c>
      <c r="H100" s="259" t="s">
        <v>2</v>
      </c>
      <c r="I100" s="266">
        <v>19626772.239999998</v>
      </c>
      <c r="J100" s="266">
        <v>701665.92</v>
      </c>
      <c r="K100" s="264" t="s">
        <v>2</v>
      </c>
    </row>
    <row r="101" spans="2:11" x14ac:dyDescent="0.3">
      <c r="B101" s="267" t="s">
        <v>2</v>
      </c>
      <c r="C101" s="660" t="s">
        <v>2</v>
      </c>
      <c r="D101" s="661"/>
      <c r="E101" s="662"/>
      <c r="F101" s="268" t="s">
        <v>2</v>
      </c>
      <c r="G101" s="268" t="s">
        <v>2</v>
      </c>
      <c r="H101" s="268" t="s">
        <v>2</v>
      </c>
      <c r="I101" s="268" t="s">
        <v>2</v>
      </c>
      <c r="J101" s="268" t="s">
        <v>2</v>
      </c>
      <c r="K101" s="269" t="s">
        <v>2</v>
      </c>
    </row>
    <row r="102" spans="2:11" x14ac:dyDescent="0.3">
      <c r="B102" s="270" t="s">
        <v>2</v>
      </c>
      <c r="C102" s="657" t="s">
        <v>2</v>
      </c>
      <c r="D102" s="658"/>
      <c r="E102" s="659"/>
      <c r="F102" s="271" t="s">
        <v>2</v>
      </c>
      <c r="G102" s="271" t="s">
        <v>2</v>
      </c>
      <c r="H102" s="271" t="s">
        <v>2</v>
      </c>
      <c r="I102" s="271" t="s">
        <v>2</v>
      </c>
      <c r="J102" s="271" t="s">
        <v>2</v>
      </c>
      <c r="K102" s="272" t="s">
        <v>2</v>
      </c>
    </row>
    <row r="103" spans="2:11" ht="0" hidden="1" customHeight="1" x14ac:dyDescent="0.3"/>
    <row r="104" spans="2:11" x14ac:dyDescent="0.3">
      <c r="B104" s="255" t="s">
        <v>2</v>
      </c>
      <c r="C104" s="654" t="s">
        <v>970</v>
      </c>
      <c r="D104" s="655"/>
      <c r="E104" s="656"/>
      <c r="F104" s="256" t="s">
        <v>2</v>
      </c>
      <c r="G104" s="256" t="s">
        <v>2</v>
      </c>
      <c r="H104" s="256" t="s">
        <v>2</v>
      </c>
      <c r="I104" s="256" t="s">
        <v>2</v>
      </c>
      <c r="J104" s="256" t="s">
        <v>2</v>
      </c>
      <c r="K104" s="257" t="s">
        <v>2</v>
      </c>
    </row>
    <row r="105" spans="2:11" x14ac:dyDescent="0.3">
      <c r="B105" s="258" t="s">
        <v>2</v>
      </c>
      <c r="C105" s="516" t="s">
        <v>2</v>
      </c>
      <c r="D105" s="391"/>
      <c r="E105" s="392"/>
      <c r="F105" s="259" t="s">
        <v>2</v>
      </c>
      <c r="G105" s="259" t="s">
        <v>2</v>
      </c>
      <c r="H105" s="259" t="s">
        <v>2</v>
      </c>
      <c r="I105" s="259" t="s">
        <v>2</v>
      </c>
      <c r="J105" s="259" t="s">
        <v>2</v>
      </c>
      <c r="K105" s="261" t="s">
        <v>2</v>
      </c>
    </row>
    <row r="106" spans="2:11" x14ac:dyDescent="0.3">
      <c r="B106" s="258" t="s">
        <v>2</v>
      </c>
      <c r="C106" s="516" t="s">
        <v>971</v>
      </c>
      <c r="D106" s="391"/>
      <c r="E106" s="391"/>
      <c r="F106" s="391"/>
      <c r="G106" s="391"/>
      <c r="H106" s="391"/>
      <c r="I106" s="391"/>
      <c r="J106" s="392"/>
      <c r="K106" s="264" t="s">
        <v>2</v>
      </c>
    </row>
    <row r="107" spans="2:11" x14ac:dyDescent="0.3">
      <c r="B107" s="267" t="s">
        <v>2</v>
      </c>
      <c r="C107" s="660" t="s">
        <v>2</v>
      </c>
      <c r="D107" s="661"/>
      <c r="E107" s="662"/>
      <c r="F107" s="268" t="s">
        <v>2</v>
      </c>
      <c r="G107" s="268" t="s">
        <v>2</v>
      </c>
      <c r="H107" s="268" t="s">
        <v>2</v>
      </c>
      <c r="I107" s="268" t="s">
        <v>2</v>
      </c>
      <c r="J107" s="268" t="s">
        <v>2</v>
      </c>
      <c r="K107" s="269" t="s">
        <v>2</v>
      </c>
    </row>
    <row r="108" spans="2:11" x14ac:dyDescent="0.3">
      <c r="B108" s="270" t="s">
        <v>2</v>
      </c>
      <c r="C108" s="657" t="s">
        <v>2</v>
      </c>
      <c r="D108" s="658"/>
      <c r="E108" s="659"/>
      <c r="F108" s="271" t="s">
        <v>2</v>
      </c>
      <c r="G108" s="271" t="s">
        <v>2</v>
      </c>
      <c r="H108" s="271" t="s">
        <v>2</v>
      </c>
      <c r="I108" s="271" t="s">
        <v>2</v>
      </c>
      <c r="J108" s="271" t="s">
        <v>2</v>
      </c>
      <c r="K108" s="272" t="s">
        <v>2</v>
      </c>
    </row>
    <row r="109" spans="2:11" ht="0" hidden="1" customHeight="1" x14ac:dyDescent="0.3"/>
  </sheetData>
  <mergeCells count="106">
    <mergeCell ref="C108:E108"/>
    <mergeCell ref="C102:E102"/>
    <mergeCell ref="C104:E104"/>
    <mergeCell ref="C105:E105"/>
    <mergeCell ref="C106:J106"/>
    <mergeCell ref="C107:E107"/>
    <mergeCell ref="C97:F97"/>
    <mergeCell ref="C98:F98"/>
    <mergeCell ref="C99:H99"/>
    <mergeCell ref="C100:F100"/>
    <mergeCell ref="C101:E101"/>
    <mergeCell ref="C90:E90"/>
    <mergeCell ref="C91:D91"/>
    <mergeCell ref="C92:D92"/>
    <mergeCell ref="C95:E95"/>
    <mergeCell ref="C96:E96"/>
    <mergeCell ref="C85:E85"/>
    <mergeCell ref="C86:D86"/>
    <mergeCell ref="C87:D87"/>
    <mergeCell ref="C88:D88"/>
    <mergeCell ref="C89:E89"/>
    <mergeCell ref="C80:E80"/>
    <mergeCell ref="C81:E81"/>
    <mergeCell ref="C82:E82"/>
    <mergeCell ref="C83:E83"/>
    <mergeCell ref="C84:E84"/>
    <mergeCell ref="C75:E75"/>
    <mergeCell ref="C76:D76"/>
    <mergeCell ref="C77:D77"/>
    <mergeCell ref="C78:E78"/>
    <mergeCell ref="C79:E79"/>
    <mergeCell ref="C70:E70"/>
    <mergeCell ref="C71:E71"/>
    <mergeCell ref="C72:E72"/>
    <mergeCell ref="C73:E73"/>
    <mergeCell ref="C74:E74"/>
    <mergeCell ref="C65:E65"/>
    <mergeCell ref="C66:E66"/>
    <mergeCell ref="C67:E67"/>
    <mergeCell ref="C68:E68"/>
    <mergeCell ref="C69:E69"/>
    <mergeCell ref="C60:E60"/>
    <mergeCell ref="C61:E61"/>
    <mergeCell ref="C62:E62"/>
    <mergeCell ref="C63:E63"/>
    <mergeCell ref="C64:E64"/>
    <mergeCell ref="C55:D55"/>
    <mergeCell ref="C56:E56"/>
    <mergeCell ref="C57:D57"/>
    <mergeCell ref="C58:D58"/>
    <mergeCell ref="C59:D59"/>
    <mergeCell ref="C50:D50"/>
    <mergeCell ref="C51:E51"/>
    <mergeCell ref="C52:D52"/>
    <mergeCell ref="C53:D53"/>
    <mergeCell ref="C54:D54"/>
    <mergeCell ref="C45:D45"/>
    <mergeCell ref="C46:D46"/>
    <mergeCell ref="C47:D47"/>
    <mergeCell ref="C48:D48"/>
    <mergeCell ref="C49:E49"/>
    <mergeCell ref="C41:D41"/>
    <mergeCell ref="C42:E42"/>
    <mergeCell ref="C43:D43"/>
    <mergeCell ref="C44:D44"/>
    <mergeCell ref="C35:D35"/>
    <mergeCell ref="C36:D36"/>
    <mergeCell ref="C37:D37"/>
    <mergeCell ref="C38:D38"/>
    <mergeCell ref="C39:D39"/>
    <mergeCell ref="C32:D32"/>
    <mergeCell ref="C33:E33"/>
    <mergeCell ref="C34:E34"/>
    <mergeCell ref="C25:D25"/>
    <mergeCell ref="C26:E26"/>
    <mergeCell ref="C27:E27"/>
    <mergeCell ref="C28:D28"/>
    <mergeCell ref="C29:E29"/>
    <mergeCell ref="C40:D40"/>
    <mergeCell ref="C23:E23"/>
    <mergeCell ref="C24:E24"/>
    <mergeCell ref="C15:E15"/>
    <mergeCell ref="C16:E16"/>
    <mergeCell ref="C17:E17"/>
    <mergeCell ref="C18:D18"/>
    <mergeCell ref="C19:E19"/>
    <mergeCell ref="C30:E30"/>
    <mergeCell ref="C31:E31"/>
    <mergeCell ref="C14:D14"/>
    <mergeCell ref="B5:G5"/>
    <mergeCell ref="C6:D6"/>
    <mergeCell ref="C7:D7"/>
    <mergeCell ref="C8:D8"/>
    <mergeCell ref="C9:D9"/>
    <mergeCell ref="C20:E20"/>
    <mergeCell ref="C21:D21"/>
    <mergeCell ref="C22:E22"/>
    <mergeCell ref="A1:C3"/>
    <mergeCell ref="D1:L1"/>
    <mergeCell ref="D2:L2"/>
    <mergeCell ref="D3:L3"/>
    <mergeCell ref="C4:D4"/>
    <mergeCell ref="C10:D10"/>
    <mergeCell ref="C11:D11"/>
    <mergeCell ref="C12:D12"/>
    <mergeCell ref="C13:D13"/>
  </mergeCells>
  <pageMargins left="0.25" right="0.25" top="0.25" bottom="0.25" header="0.25" footer="0.25"/>
  <pageSetup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showGridLines="0" workbookViewId="0">
      <selection activeCell="E24" sqref="E24"/>
    </sheetView>
  </sheetViews>
  <sheetFormatPr defaultRowHeight="14.4" x14ac:dyDescent="0.3"/>
  <cols>
    <col min="1" max="1" width="33.5546875" customWidth="1"/>
    <col min="2" max="2" width="3.44140625" customWidth="1"/>
    <col min="3" max="3" width="65.33203125" customWidth="1"/>
    <col min="4" max="4" width="37" customWidth="1"/>
    <col min="5" max="5" width="65.33203125" customWidth="1"/>
  </cols>
  <sheetData>
    <row r="1" spans="1:5" ht="18" customHeight="1" x14ac:dyDescent="0.3">
      <c r="A1" s="349"/>
      <c r="B1" s="350" t="s">
        <v>0</v>
      </c>
      <c r="C1" s="349"/>
      <c r="D1" s="349"/>
      <c r="E1" s="349"/>
    </row>
    <row r="2" spans="1:5" ht="18" customHeight="1" x14ac:dyDescent="0.3">
      <c r="A2" s="349"/>
      <c r="B2" s="350" t="s">
        <v>1</v>
      </c>
      <c r="C2" s="349"/>
      <c r="D2" s="349"/>
      <c r="E2" s="349"/>
    </row>
    <row r="3" spans="1:5" ht="18" customHeight="1" x14ac:dyDescent="0.3">
      <c r="A3" s="349"/>
      <c r="B3" s="350" t="s">
        <v>2</v>
      </c>
      <c r="C3" s="349"/>
      <c r="D3" s="349"/>
      <c r="E3" s="349"/>
    </row>
    <row r="4" spans="1:5" ht="15.6" x14ac:dyDescent="0.3">
      <c r="A4" s="385" t="s">
        <v>2</v>
      </c>
      <c r="B4" s="349"/>
      <c r="C4" s="19" t="s">
        <v>2</v>
      </c>
      <c r="D4" s="18" t="s">
        <v>2</v>
      </c>
      <c r="E4" s="19" t="s">
        <v>2</v>
      </c>
    </row>
    <row r="5" spans="1:5" ht="15.6" x14ac:dyDescent="0.3">
      <c r="A5" s="385" t="s">
        <v>120</v>
      </c>
      <c r="B5" s="349"/>
      <c r="C5" s="20" t="s">
        <v>2</v>
      </c>
      <c r="D5" s="18" t="s">
        <v>2</v>
      </c>
      <c r="E5" s="20" t="s">
        <v>2</v>
      </c>
    </row>
    <row r="6" spans="1:5" x14ac:dyDescent="0.3">
      <c r="A6" s="386" t="s">
        <v>2</v>
      </c>
      <c r="B6" s="349"/>
      <c r="C6" s="20" t="s">
        <v>2</v>
      </c>
      <c r="D6" s="21" t="s">
        <v>2</v>
      </c>
      <c r="E6" s="20" t="s">
        <v>2</v>
      </c>
    </row>
    <row r="7" spans="1:5" ht="96.6" x14ac:dyDescent="0.3">
      <c r="A7" s="387" t="s">
        <v>121</v>
      </c>
      <c r="B7" s="349"/>
      <c r="C7" s="22" t="s">
        <v>122</v>
      </c>
      <c r="D7" s="22" t="s">
        <v>123</v>
      </c>
      <c r="E7" s="22" t="s">
        <v>124</v>
      </c>
    </row>
    <row r="8" spans="1:5" ht="15.6" x14ac:dyDescent="0.3">
      <c r="A8" s="388" t="s">
        <v>2</v>
      </c>
      <c r="B8" s="349"/>
      <c r="C8" s="24" t="s">
        <v>2</v>
      </c>
      <c r="D8" s="23" t="s">
        <v>2</v>
      </c>
      <c r="E8" s="24" t="s">
        <v>2</v>
      </c>
    </row>
    <row r="9" spans="1:5" ht="110.4" x14ac:dyDescent="0.3">
      <c r="A9" s="386" t="s">
        <v>125</v>
      </c>
      <c r="B9" s="349"/>
      <c r="C9" s="21" t="s">
        <v>126</v>
      </c>
      <c r="D9" s="21" t="s">
        <v>127</v>
      </c>
      <c r="E9" s="21" t="s">
        <v>128</v>
      </c>
    </row>
    <row r="10" spans="1:5" ht="15.6" x14ac:dyDescent="0.3">
      <c r="A10" s="385" t="s">
        <v>2</v>
      </c>
      <c r="B10" s="349"/>
      <c r="C10" s="19" t="s">
        <v>2</v>
      </c>
      <c r="D10" s="18" t="s">
        <v>2</v>
      </c>
      <c r="E10" s="19" t="s">
        <v>2</v>
      </c>
    </row>
    <row r="11" spans="1:5" ht="82.8" x14ac:dyDescent="0.3">
      <c r="A11" s="387" t="s">
        <v>129</v>
      </c>
      <c r="B11" s="349"/>
      <c r="C11" s="22" t="s">
        <v>126</v>
      </c>
      <c r="D11" s="22" t="s">
        <v>2</v>
      </c>
      <c r="E11" s="25" t="s">
        <v>130</v>
      </c>
    </row>
    <row r="12" spans="1:5" ht="15.6" x14ac:dyDescent="0.3">
      <c r="A12" s="388" t="s">
        <v>2</v>
      </c>
      <c r="B12" s="349"/>
      <c r="C12" s="24" t="s">
        <v>2</v>
      </c>
      <c r="D12" s="23" t="s">
        <v>2</v>
      </c>
      <c r="E12" s="24" t="s">
        <v>2</v>
      </c>
    </row>
    <row r="13" spans="1:5" ht="110.4" x14ac:dyDescent="0.3">
      <c r="A13" s="386" t="s">
        <v>131</v>
      </c>
      <c r="B13" s="349"/>
      <c r="C13" s="21" t="s">
        <v>132</v>
      </c>
      <c r="D13" s="21" t="s">
        <v>133</v>
      </c>
      <c r="E13" s="21" t="s">
        <v>134</v>
      </c>
    </row>
    <row r="14" spans="1:5" ht="15.6" x14ac:dyDescent="0.3">
      <c r="A14" s="385" t="s">
        <v>2</v>
      </c>
      <c r="B14" s="349"/>
      <c r="C14" s="19" t="s">
        <v>2</v>
      </c>
      <c r="D14" s="18" t="s">
        <v>2</v>
      </c>
      <c r="E14" s="19" t="s">
        <v>2</v>
      </c>
    </row>
    <row r="15" spans="1:5" ht="96.6" x14ac:dyDescent="0.3">
      <c r="A15" s="386"/>
      <c r="B15" s="349"/>
      <c r="C15" s="21" t="s">
        <v>2</v>
      </c>
      <c r="D15" s="21" t="s">
        <v>2</v>
      </c>
      <c r="E15" s="21" t="s">
        <v>135</v>
      </c>
    </row>
    <row r="16" spans="1:5" ht="15.6" x14ac:dyDescent="0.3">
      <c r="A16" s="385" t="s">
        <v>2</v>
      </c>
      <c r="B16" s="349"/>
      <c r="C16" s="19" t="s">
        <v>2</v>
      </c>
      <c r="D16" s="18" t="s">
        <v>2</v>
      </c>
      <c r="E16" s="19" t="s">
        <v>2</v>
      </c>
    </row>
    <row r="17" spans="1:5" ht="82.8" x14ac:dyDescent="0.3">
      <c r="A17" s="387" t="s">
        <v>136</v>
      </c>
      <c r="B17" s="349"/>
      <c r="C17" s="22" t="s">
        <v>137</v>
      </c>
      <c r="D17" s="22" t="s">
        <v>138</v>
      </c>
      <c r="E17" s="273" t="s">
        <v>972</v>
      </c>
    </row>
    <row r="18" spans="1:5" ht="15.6" x14ac:dyDescent="0.3">
      <c r="A18" s="388" t="s">
        <v>2</v>
      </c>
      <c r="B18" s="349"/>
      <c r="C18" s="24" t="s">
        <v>2</v>
      </c>
      <c r="D18" s="23" t="s">
        <v>2</v>
      </c>
      <c r="E18" s="24" t="s">
        <v>2</v>
      </c>
    </row>
    <row r="19" spans="1:5" ht="55.2" x14ac:dyDescent="0.3">
      <c r="A19" s="387"/>
      <c r="B19" s="349"/>
      <c r="C19" s="22" t="s">
        <v>2</v>
      </c>
      <c r="D19" s="22" t="s">
        <v>2</v>
      </c>
      <c r="E19" s="22" t="s">
        <v>139</v>
      </c>
    </row>
    <row r="20" spans="1:5" ht="15.6" x14ac:dyDescent="0.3">
      <c r="A20" s="388" t="s">
        <v>2</v>
      </c>
      <c r="B20" s="349"/>
      <c r="C20" s="24" t="s">
        <v>2</v>
      </c>
      <c r="D20" s="23" t="s">
        <v>2</v>
      </c>
      <c r="E20" s="24" t="s">
        <v>2</v>
      </c>
    </row>
    <row r="21" spans="1:5" ht="15.6" x14ac:dyDescent="0.3">
      <c r="A21" s="385" t="s">
        <v>2</v>
      </c>
      <c r="B21" s="349"/>
      <c r="C21" s="19" t="s">
        <v>2</v>
      </c>
      <c r="D21" s="18" t="s">
        <v>2</v>
      </c>
      <c r="E21" s="19" t="s">
        <v>2</v>
      </c>
    </row>
    <row r="22" spans="1:5" ht="15.6" x14ac:dyDescent="0.3">
      <c r="A22" s="385" t="s">
        <v>2</v>
      </c>
      <c r="B22" s="349"/>
      <c r="C22" s="19" t="s">
        <v>2</v>
      </c>
      <c r="D22" s="18" t="s">
        <v>2</v>
      </c>
      <c r="E22" s="19" t="s">
        <v>2</v>
      </c>
    </row>
  </sheetData>
  <mergeCells count="23">
    <mergeCell ref="A20:B20"/>
    <mergeCell ref="A21:B21"/>
    <mergeCell ref="A22:B22"/>
    <mergeCell ref="A15:B15"/>
    <mergeCell ref="A16:B16"/>
    <mergeCell ref="A17:B17"/>
    <mergeCell ref="A18:B18"/>
    <mergeCell ref="A19:B19"/>
    <mergeCell ref="A10:B10"/>
    <mergeCell ref="A11:B11"/>
    <mergeCell ref="A12:B12"/>
    <mergeCell ref="A13:B13"/>
    <mergeCell ref="A14:B14"/>
    <mergeCell ref="A5:B5"/>
    <mergeCell ref="A6:B6"/>
    <mergeCell ref="A7:B7"/>
    <mergeCell ref="A8:B8"/>
    <mergeCell ref="A9:B9"/>
    <mergeCell ref="A1:A3"/>
    <mergeCell ref="B1:E1"/>
    <mergeCell ref="B2:E2"/>
    <mergeCell ref="B3:E3"/>
    <mergeCell ref="A4:B4"/>
  </mergeCells>
  <pageMargins left="0.25" right="0.25" top="0.25" bottom="0.25" header="0.25" footer="0.2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8"/>
  <sheetViews>
    <sheetView showGridLines="0" workbookViewId="0">
      <selection sqref="A1:B3"/>
    </sheetView>
  </sheetViews>
  <sheetFormatPr defaultRowHeight="14.4" x14ac:dyDescent="0.3"/>
  <cols>
    <col min="1" max="1" width="1.33203125" customWidth="1"/>
    <col min="2" max="2" width="32.33203125" customWidth="1"/>
    <col min="3" max="3" width="15.6640625" customWidth="1"/>
    <col min="4" max="4" width="17.6640625" customWidth="1"/>
    <col min="5" max="5" width="18.33203125" customWidth="1"/>
    <col min="6" max="6" width="20.6640625" customWidth="1"/>
    <col min="7" max="8" width="19.109375" customWidth="1"/>
  </cols>
  <sheetData>
    <row r="1" spans="1:8" ht="18" customHeight="1" x14ac:dyDescent="0.3">
      <c r="A1" s="349"/>
      <c r="B1" s="349"/>
      <c r="C1" s="350" t="s">
        <v>0</v>
      </c>
      <c r="D1" s="349"/>
      <c r="E1" s="349"/>
      <c r="F1" s="349"/>
      <c r="G1" s="349"/>
      <c r="H1" s="349"/>
    </row>
    <row r="2" spans="1:8" ht="18" customHeight="1" x14ac:dyDescent="0.3">
      <c r="A2" s="349"/>
      <c r="B2" s="349"/>
      <c r="C2" s="350" t="s">
        <v>1</v>
      </c>
      <c r="D2" s="349"/>
      <c r="E2" s="349"/>
      <c r="F2" s="349"/>
      <c r="G2" s="349"/>
      <c r="H2" s="349"/>
    </row>
    <row r="3" spans="1:8" ht="18" customHeight="1" x14ac:dyDescent="0.3">
      <c r="A3" s="349"/>
      <c r="B3" s="349"/>
      <c r="C3" s="350" t="s">
        <v>2</v>
      </c>
      <c r="D3" s="349"/>
      <c r="E3" s="349"/>
      <c r="F3" s="349"/>
      <c r="G3" s="349"/>
      <c r="H3" s="349"/>
    </row>
    <row r="4" spans="1:8" x14ac:dyDescent="0.3">
      <c r="A4" s="6" t="s">
        <v>2</v>
      </c>
      <c r="B4" s="356" t="s">
        <v>2</v>
      </c>
      <c r="C4" s="349"/>
      <c r="D4" s="6" t="s">
        <v>2</v>
      </c>
      <c r="E4" s="6" t="s">
        <v>2</v>
      </c>
      <c r="F4" s="6" t="s">
        <v>2</v>
      </c>
      <c r="G4" s="6" t="s">
        <v>2</v>
      </c>
      <c r="H4" s="6" t="s">
        <v>2</v>
      </c>
    </row>
    <row r="5" spans="1:8" x14ac:dyDescent="0.3">
      <c r="A5" s="6" t="s">
        <v>2</v>
      </c>
      <c r="B5" s="351" t="s">
        <v>140</v>
      </c>
      <c r="C5" s="349"/>
      <c r="D5" s="6" t="s">
        <v>2</v>
      </c>
      <c r="E5" s="6" t="s">
        <v>2</v>
      </c>
      <c r="F5" s="6" t="s">
        <v>2</v>
      </c>
      <c r="G5" s="6" t="s">
        <v>2</v>
      </c>
      <c r="H5" s="6" t="s">
        <v>2</v>
      </c>
    </row>
    <row r="6" spans="1:8" x14ac:dyDescent="0.3">
      <c r="A6" s="6" t="s">
        <v>2</v>
      </c>
      <c r="B6" s="356" t="s">
        <v>2</v>
      </c>
      <c r="C6" s="349"/>
      <c r="D6" s="6" t="s">
        <v>2</v>
      </c>
      <c r="E6" s="6" t="s">
        <v>2</v>
      </c>
      <c r="F6" s="6" t="s">
        <v>2</v>
      </c>
      <c r="G6" s="6" t="s">
        <v>2</v>
      </c>
      <c r="H6" s="6" t="s">
        <v>2</v>
      </c>
    </row>
    <row r="7" spans="1:8" x14ac:dyDescent="0.3">
      <c r="A7" s="6" t="s">
        <v>2</v>
      </c>
      <c r="B7" s="389" t="s">
        <v>141</v>
      </c>
      <c r="C7" s="349"/>
      <c r="D7" s="6" t="s">
        <v>2</v>
      </c>
      <c r="E7" s="6" t="s">
        <v>2</v>
      </c>
      <c r="F7" s="6" t="s">
        <v>2</v>
      </c>
      <c r="G7" s="6" t="s">
        <v>2</v>
      </c>
      <c r="H7" s="6" t="s">
        <v>2</v>
      </c>
    </row>
    <row r="8" spans="1:8" x14ac:dyDescent="0.3">
      <c r="A8" s="6" t="s">
        <v>2</v>
      </c>
      <c r="B8" s="356" t="s">
        <v>2</v>
      </c>
      <c r="C8" s="349"/>
      <c r="D8" s="6" t="s">
        <v>2</v>
      </c>
      <c r="E8" s="6" t="s">
        <v>2</v>
      </c>
      <c r="F8" s="6" t="s">
        <v>2</v>
      </c>
      <c r="G8" s="6" t="s">
        <v>2</v>
      </c>
      <c r="H8" s="6" t="s">
        <v>2</v>
      </c>
    </row>
    <row r="9" spans="1:8" ht="16.5" customHeight="1" x14ac:dyDescent="0.3">
      <c r="A9" s="6" t="s">
        <v>2</v>
      </c>
      <c r="B9" s="390" t="s">
        <v>141</v>
      </c>
      <c r="C9" s="391"/>
      <c r="D9" s="391"/>
      <c r="E9" s="391"/>
      <c r="F9" s="391"/>
      <c r="G9" s="391"/>
      <c r="H9" s="392"/>
    </row>
    <row r="10" spans="1:8" ht="36.9" customHeight="1" x14ac:dyDescent="0.3">
      <c r="A10" s="6" t="s">
        <v>2</v>
      </c>
      <c r="B10" s="393" t="s">
        <v>142</v>
      </c>
      <c r="C10" s="349"/>
      <c r="D10" s="349"/>
      <c r="E10" s="349"/>
      <c r="F10" s="349"/>
      <c r="G10" s="349"/>
      <c r="H10" s="28" t="b">
        <v>1</v>
      </c>
    </row>
    <row r="11" spans="1:8" x14ac:dyDescent="0.3">
      <c r="A11" s="6" t="s">
        <v>2</v>
      </c>
      <c r="B11" s="356" t="s">
        <v>2</v>
      </c>
      <c r="C11" s="349"/>
      <c r="D11" s="6" t="s">
        <v>2</v>
      </c>
      <c r="E11" s="6" t="s">
        <v>2</v>
      </c>
      <c r="F11" s="6" t="s">
        <v>2</v>
      </c>
      <c r="G11" s="6" t="s">
        <v>2</v>
      </c>
      <c r="H11" s="6" t="s">
        <v>2</v>
      </c>
    </row>
    <row r="12" spans="1:8" ht="16.649999999999999" customHeight="1" x14ac:dyDescent="0.3">
      <c r="A12" s="6" t="s">
        <v>2</v>
      </c>
      <c r="B12" s="355" t="s">
        <v>143</v>
      </c>
      <c r="C12" s="349"/>
      <c r="D12" s="349"/>
      <c r="E12" s="349"/>
      <c r="F12" s="349"/>
      <c r="G12" s="349"/>
      <c r="H12" s="349"/>
    </row>
    <row r="13" spans="1:8" x14ac:dyDescent="0.3">
      <c r="A13" s="6" t="s">
        <v>2</v>
      </c>
      <c r="B13" s="356" t="s">
        <v>2</v>
      </c>
      <c r="C13" s="349"/>
      <c r="D13" s="6" t="s">
        <v>2</v>
      </c>
      <c r="E13" s="6" t="s">
        <v>2</v>
      </c>
      <c r="F13" s="6" t="s">
        <v>2</v>
      </c>
      <c r="G13" s="6" t="s">
        <v>2</v>
      </c>
      <c r="H13" s="6" t="s">
        <v>2</v>
      </c>
    </row>
    <row r="14" spans="1:8" x14ac:dyDescent="0.3">
      <c r="A14" s="6" t="s">
        <v>2</v>
      </c>
      <c r="B14" s="389" t="s">
        <v>144</v>
      </c>
      <c r="C14" s="349"/>
      <c r="D14" s="6" t="s">
        <v>2</v>
      </c>
      <c r="E14" s="6" t="s">
        <v>2</v>
      </c>
      <c r="F14" s="6" t="s">
        <v>2</v>
      </c>
      <c r="G14" s="6" t="s">
        <v>2</v>
      </c>
      <c r="H14" s="6" t="s">
        <v>2</v>
      </c>
    </row>
    <row r="15" spans="1:8" x14ac:dyDescent="0.3">
      <c r="A15" s="6" t="s">
        <v>2</v>
      </c>
      <c r="B15" s="356" t="s">
        <v>2</v>
      </c>
      <c r="C15" s="349"/>
      <c r="D15" s="6" t="s">
        <v>2</v>
      </c>
      <c r="E15" s="6" t="s">
        <v>2</v>
      </c>
      <c r="F15" s="6" t="s">
        <v>2</v>
      </c>
      <c r="G15" s="6" t="s">
        <v>2</v>
      </c>
      <c r="H15" s="6" t="s">
        <v>2</v>
      </c>
    </row>
    <row r="16" spans="1:8" ht="72" customHeight="1" x14ac:dyDescent="0.3">
      <c r="A16" s="6" t="s">
        <v>2</v>
      </c>
      <c r="B16" s="393" t="s">
        <v>145</v>
      </c>
      <c r="C16" s="349"/>
      <c r="D16" s="349"/>
      <c r="E16" s="349"/>
      <c r="F16" s="349"/>
      <c r="G16" s="349"/>
      <c r="H16" s="349"/>
    </row>
    <row r="17" spans="1:8" x14ac:dyDescent="0.3">
      <c r="A17" s="6" t="s">
        <v>2</v>
      </c>
      <c r="B17" s="356" t="s">
        <v>2</v>
      </c>
      <c r="C17" s="349"/>
      <c r="D17" s="6" t="s">
        <v>2</v>
      </c>
      <c r="E17" s="6" t="s">
        <v>2</v>
      </c>
      <c r="F17" s="6" t="s">
        <v>2</v>
      </c>
      <c r="G17" s="6" t="s">
        <v>2</v>
      </c>
      <c r="H17" s="6" t="s">
        <v>2</v>
      </c>
    </row>
    <row r="18" spans="1:8" ht="16.5" customHeight="1" x14ac:dyDescent="0.3">
      <c r="A18" s="6" t="s">
        <v>2</v>
      </c>
      <c r="B18" s="390" t="s">
        <v>146</v>
      </c>
      <c r="C18" s="391"/>
      <c r="D18" s="391"/>
      <c r="E18" s="391"/>
      <c r="F18" s="391"/>
      <c r="G18" s="391"/>
      <c r="H18" s="392"/>
    </row>
    <row r="19" spans="1:8" ht="16.5" customHeight="1" x14ac:dyDescent="0.3">
      <c r="A19" s="6" t="s">
        <v>2</v>
      </c>
      <c r="B19" s="394" t="s">
        <v>111</v>
      </c>
      <c r="C19" s="391"/>
      <c r="D19" s="391"/>
      <c r="E19" s="391"/>
      <c r="F19" s="391"/>
      <c r="G19" s="392"/>
      <c r="H19" s="30">
        <v>3925354448.3099999</v>
      </c>
    </row>
    <row r="20" spans="1:8" ht="16.5" customHeight="1" x14ac:dyDescent="0.3">
      <c r="A20" s="6" t="s">
        <v>2</v>
      </c>
      <c r="B20" s="395" t="s">
        <v>147</v>
      </c>
      <c r="C20" s="391"/>
      <c r="D20" s="391"/>
      <c r="E20" s="391"/>
      <c r="F20" s="391"/>
      <c r="G20" s="392"/>
      <c r="H20" s="32">
        <v>392535444.82999998</v>
      </c>
    </row>
    <row r="21" spans="1:8" x14ac:dyDescent="0.3">
      <c r="A21" s="6" t="s">
        <v>2</v>
      </c>
      <c r="B21" s="394" t="s">
        <v>148</v>
      </c>
      <c r="C21" s="391"/>
      <c r="D21" s="391"/>
      <c r="E21" s="391"/>
      <c r="F21" s="391"/>
      <c r="G21" s="392"/>
      <c r="H21" s="33" t="s">
        <v>149</v>
      </c>
    </row>
    <row r="22" spans="1:8" x14ac:dyDescent="0.3">
      <c r="A22" s="6" t="s">
        <v>2</v>
      </c>
      <c r="B22" s="396" t="s">
        <v>2</v>
      </c>
      <c r="C22" s="392"/>
      <c r="D22" s="34" t="s">
        <v>2</v>
      </c>
      <c r="E22" s="34" t="s">
        <v>2</v>
      </c>
      <c r="F22" s="34" t="s">
        <v>2</v>
      </c>
      <c r="G22" s="34" t="s">
        <v>2</v>
      </c>
      <c r="H22" s="34" t="s">
        <v>2</v>
      </c>
    </row>
    <row r="23" spans="1:8" x14ac:dyDescent="0.3">
      <c r="A23" s="6" t="s">
        <v>2</v>
      </c>
      <c r="B23" s="397" t="s">
        <v>150</v>
      </c>
      <c r="C23" s="392"/>
      <c r="D23" s="34" t="s">
        <v>2</v>
      </c>
      <c r="E23" s="34" t="s">
        <v>2</v>
      </c>
      <c r="F23" s="34" t="s">
        <v>2</v>
      </c>
      <c r="G23" s="34" t="s">
        <v>2</v>
      </c>
      <c r="H23" s="34" t="s">
        <v>2</v>
      </c>
    </row>
    <row r="24" spans="1:8" x14ac:dyDescent="0.3">
      <c r="A24" s="6" t="s">
        <v>2</v>
      </c>
      <c r="B24" s="396" t="s">
        <v>2</v>
      </c>
      <c r="C24" s="392"/>
      <c r="D24" s="34" t="s">
        <v>2</v>
      </c>
      <c r="E24" s="34" t="s">
        <v>2</v>
      </c>
      <c r="F24" s="34" t="s">
        <v>2</v>
      </c>
      <c r="G24" s="34" t="s">
        <v>2</v>
      </c>
      <c r="H24" s="34" t="s">
        <v>2</v>
      </c>
    </row>
    <row r="25" spans="1:8" ht="36" x14ac:dyDescent="0.3">
      <c r="A25" s="6" t="s">
        <v>2</v>
      </c>
      <c r="B25" s="398" t="s">
        <v>150</v>
      </c>
      <c r="C25" s="392"/>
      <c r="D25" s="37" t="s">
        <v>151</v>
      </c>
      <c r="E25" s="37" t="s">
        <v>152</v>
      </c>
      <c r="F25" s="37" t="s">
        <v>111</v>
      </c>
      <c r="G25" s="37" t="s">
        <v>153</v>
      </c>
      <c r="H25" s="37" t="s">
        <v>154</v>
      </c>
    </row>
    <row r="26" spans="1:8" x14ac:dyDescent="0.3">
      <c r="A26" s="6" t="s">
        <v>2</v>
      </c>
      <c r="B26" s="399" t="s">
        <v>96</v>
      </c>
      <c r="C26" s="349"/>
      <c r="D26" s="39">
        <v>37</v>
      </c>
      <c r="E26" s="40">
        <v>1.7450278497012199E-4</v>
      </c>
      <c r="F26" s="41">
        <v>587333.49</v>
      </c>
      <c r="G26" s="40">
        <v>1.4962559374806706E-4</v>
      </c>
      <c r="H26" s="41">
        <v>566941.27</v>
      </c>
    </row>
    <row r="27" spans="1:8" x14ac:dyDescent="0.3">
      <c r="A27" s="6" t="s">
        <v>2</v>
      </c>
      <c r="B27" s="355" t="s">
        <v>155</v>
      </c>
      <c r="C27" s="349"/>
      <c r="D27" s="42">
        <v>3248</v>
      </c>
      <c r="E27" s="43">
        <v>1.53185147454853E-2</v>
      </c>
      <c r="F27" s="44">
        <v>64877004.719999999</v>
      </c>
      <c r="G27" s="43">
        <v>1.6527680639879992E-2</v>
      </c>
      <c r="H27" s="44">
        <v>66656590.700000003</v>
      </c>
    </row>
    <row r="28" spans="1:8" x14ac:dyDescent="0.3">
      <c r="A28" s="6" t="s">
        <v>2</v>
      </c>
      <c r="B28" s="400" t="s">
        <v>115</v>
      </c>
      <c r="C28" s="349"/>
      <c r="D28" s="46">
        <v>3285</v>
      </c>
      <c r="E28" s="47">
        <v>1.54930175304555E-2</v>
      </c>
      <c r="F28" s="48">
        <v>65464338.210000001</v>
      </c>
      <c r="G28" s="47">
        <v>1.6677306233628061E-2</v>
      </c>
      <c r="H28" s="48">
        <v>67223531.969999999</v>
      </c>
    </row>
    <row r="29" spans="1:8" x14ac:dyDescent="0.3">
      <c r="A29" s="6" t="s">
        <v>2</v>
      </c>
      <c r="B29" s="355" t="s">
        <v>2</v>
      </c>
      <c r="C29" s="349"/>
      <c r="D29" s="2" t="s">
        <v>2</v>
      </c>
      <c r="E29" s="2" t="s">
        <v>2</v>
      </c>
      <c r="F29" s="2" t="s">
        <v>2</v>
      </c>
      <c r="G29" s="2" t="s">
        <v>2</v>
      </c>
      <c r="H29" s="2" t="s">
        <v>2</v>
      </c>
    </row>
    <row r="30" spans="1:8" x14ac:dyDescent="0.3">
      <c r="A30" s="6" t="s">
        <v>2</v>
      </c>
      <c r="B30" s="401" t="s">
        <v>156</v>
      </c>
      <c r="C30" s="349"/>
      <c r="D30" s="349"/>
      <c r="E30" s="349"/>
      <c r="F30" s="349"/>
      <c r="G30" s="349"/>
      <c r="H30" s="349"/>
    </row>
    <row r="31" spans="1:8" x14ac:dyDescent="0.3">
      <c r="A31" s="6" t="s">
        <v>2</v>
      </c>
      <c r="B31" s="389" t="s">
        <v>2</v>
      </c>
      <c r="C31" s="349"/>
      <c r="D31" s="6" t="s">
        <v>2</v>
      </c>
      <c r="E31" s="6" t="s">
        <v>2</v>
      </c>
      <c r="F31" s="6" t="s">
        <v>2</v>
      </c>
      <c r="G31" s="6" t="s">
        <v>2</v>
      </c>
      <c r="H31" s="6" t="s">
        <v>2</v>
      </c>
    </row>
    <row r="32" spans="1:8" x14ac:dyDescent="0.3">
      <c r="A32" s="34" t="s">
        <v>2</v>
      </c>
      <c r="B32" s="397" t="s">
        <v>157</v>
      </c>
      <c r="C32" s="392"/>
      <c r="D32" s="31" t="s">
        <v>2</v>
      </c>
      <c r="E32" s="31" t="s">
        <v>2</v>
      </c>
      <c r="F32" s="31" t="s">
        <v>2</v>
      </c>
      <c r="G32" s="31" t="s">
        <v>2</v>
      </c>
      <c r="H32" s="31" t="s">
        <v>2</v>
      </c>
    </row>
    <row r="33" spans="1:8" x14ac:dyDescent="0.3">
      <c r="A33" s="34" t="s">
        <v>2</v>
      </c>
      <c r="B33" s="395" t="s">
        <v>2</v>
      </c>
      <c r="C33" s="392"/>
      <c r="D33" s="31" t="s">
        <v>2</v>
      </c>
      <c r="E33" s="31" t="s">
        <v>2</v>
      </c>
      <c r="F33" s="31" t="s">
        <v>2</v>
      </c>
      <c r="G33" s="31" t="s">
        <v>2</v>
      </c>
      <c r="H33" s="31" t="s">
        <v>2</v>
      </c>
    </row>
    <row r="34" spans="1:8" ht="36" x14ac:dyDescent="0.3">
      <c r="A34" s="34" t="s">
        <v>2</v>
      </c>
      <c r="B34" s="398" t="s">
        <v>157</v>
      </c>
      <c r="C34" s="392"/>
      <c r="D34" s="37" t="s">
        <v>151</v>
      </c>
      <c r="E34" s="37" t="s">
        <v>152</v>
      </c>
      <c r="F34" s="37" t="s">
        <v>111</v>
      </c>
      <c r="G34" s="37" t="s">
        <v>153</v>
      </c>
      <c r="H34" s="37" t="s">
        <v>154</v>
      </c>
    </row>
    <row r="35" spans="1:8" x14ac:dyDescent="0.3">
      <c r="A35" s="34" t="s">
        <v>2</v>
      </c>
      <c r="B35" s="395" t="s">
        <v>158</v>
      </c>
      <c r="C35" s="392"/>
      <c r="D35" s="50">
        <v>0</v>
      </c>
      <c r="E35" s="51">
        <v>0</v>
      </c>
      <c r="F35" s="52">
        <v>0</v>
      </c>
      <c r="G35" s="51">
        <v>0</v>
      </c>
      <c r="H35" s="52">
        <v>0</v>
      </c>
    </row>
    <row r="36" spans="1:8" x14ac:dyDescent="0.3">
      <c r="A36" s="34" t="s">
        <v>2</v>
      </c>
      <c r="B36" s="394" t="s">
        <v>159</v>
      </c>
      <c r="C36" s="392"/>
      <c r="D36" s="53">
        <v>0</v>
      </c>
      <c r="E36" s="54">
        <v>0</v>
      </c>
      <c r="F36" s="55">
        <v>0</v>
      </c>
      <c r="G36" s="54">
        <v>0</v>
      </c>
      <c r="H36" s="55">
        <v>0</v>
      </c>
    </row>
    <row r="37" spans="1:8" x14ac:dyDescent="0.3">
      <c r="A37" s="34" t="s">
        <v>2</v>
      </c>
      <c r="B37" s="395" t="s">
        <v>160</v>
      </c>
      <c r="C37" s="392"/>
      <c r="D37" s="50">
        <v>2981</v>
      </c>
      <c r="E37" s="51">
        <v>1.4059264918809E-2</v>
      </c>
      <c r="F37" s="52">
        <v>41115584.960000001</v>
      </c>
      <c r="G37" s="51">
        <v>1.047436237960668E-2</v>
      </c>
      <c r="H37" s="52">
        <v>41780368.520000003</v>
      </c>
    </row>
    <row r="38" spans="1:8" x14ac:dyDescent="0.3">
      <c r="A38" s="34" t="s">
        <v>2</v>
      </c>
      <c r="B38" s="402" t="s">
        <v>161</v>
      </c>
      <c r="C38" s="392"/>
      <c r="D38" s="57">
        <v>2981</v>
      </c>
      <c r="E38" s="58">
        <v>1.4059264918809E-2</v>
      </c>
      <c r="F38" s="30">
        <v>41115584.960000001</v>
      </c>
      <c r="G38" s="58">
        <v>1.047436237960668E-2</v>
      </c>
      <c r="H38" s="30">
        <v>41780368.520000003</v>
      </c>
    </row>
    <row r="39" spans="1:8" x14ac:dyDescent="0.3">
      <c r="A39" s="34" t="s">
        <v>2</v>
      </c>
      <c r="B39" s="397" t="s">
        <v>2</v>
      </c>
      <c r="C39" s="392"/>
      <c r="D39" s="34" t="s">
        <v>2</v>
      </c>
      <c r="E39" s="34" t="s">
        <v>2</v>
      </c>
      <c r="F39" s="34" t="s">
        <v>2</v>
      </c>
      <c r="G39" s="34" t="s">
        <v>2</v>
      </c>
      <c r="H39" s="34" t="s">
        <v>2</v>
      </c>
    </row>
    <row r="40" spans="1:8" x14ac:dyDescent="0.3">
      <c r="A40" s="34" t="s">
        <v>2</v>
      </c>
      <c r="B40" s="403" t="s">
        <v>162</v>
      </c>
      <c r="C40" s="391"/>
      <c r="D40" s="391"/>
      <c r="E40" s="391"/>
      <c r="F40" s="391"/>
      <c r="G40" s="391"/>
      <c r="H40" s="392"/>
    </row>
    <row r="41" spans="1:8" x14ac:dyDescent="0.3">
      <c r="A41" s="34" t="s">
        <v>2</v>
      </c>
      <c r="B41" s="397" t="s">
        <v>2</v>
      </c>
      <c r="C41" s="392"/>
      <c r="D41" s="34" t="s">
        <v>2</v>
      </c>
      <c r="E41" s="34" t="s">
        <v>2</v>
      </c>
      <c r="F41" s="34" t="s">
        <v>2</v>
      </c>
      <c r="G41" s="34" t="s">
        <v>2</v>
      </c>
      <c r="H41" s="34" t="s">
        <v>2</v>
      </c>
    </row>
    <row r="42" spans="1:8" x14ac:dyDescent="0.3">
      <c r="A42" s="34" t="s">
        <v>2</v>
      </c>
      <c r="B42" s="397" t="s">
        <v>163</v>
      </c>
      <c r="C42" s="392"/>
      <c r="D42" s="34" t="s">
        <v>2</v>
      </c>
      <c r="E42" s="34" t="s">
        <v>2</v>
      </c>
      <c r="F42" s="34" t="s">
        <v>2</v>
      </c>
      <c r="G42" s="34" t="s">
        <v>2</v>
      </c>
      <c r="H42" s="34" t="s">
        <v>2</v>
      </c>
    </row>
    <row r="43" spans="1:8" x14ac:dyDescent="0.3">
      <c r="A43" s="34" t="s">
        <v>2</v>
      </c>
      <c r="B43" s="396" t="s">
        <v>2</v>
      </c>
      <c r="C43" s="392"/>
      <c r="D43" s="34" t="s">
        <v>2</v>
      </c>
      <c r="E43" s="34" t="s">
        <v>2</v>
      </c>
      <c r="F43" s="34" t="s">
        <v>2</v>
      </c>
      <c r="G43" s="34" t="s">
        <v>2</v>
      </c>
      <c r="H43" s="34" t="s">
        <v>2</v>
      </c>
    </row>
    <row r="44" spans="1:8" ht="36" x14ac:dyDescent="0.3">
      <c r="A44" s="34" t="s">
        <v>2</v>
      </c>
      <c r="B44" s="398" t="s">
        <v>163</v>
      </c>
      <c r="C44" s="392"/>
      <c r="D44" s="37" t="s">
        <v>151</v>
      </c>
      <c r="E44" s="37" t="s">
        <v>152</v>
      </c>
      <c r="F44" s="37" t="s">
        <v>111</v>
      </c>
      <c r="G44" s="37" t="s">
        <v>153</v>
      </c>
      <c r="H44" s="37" t="s">
        <v>164</v>
      </c>
    </row>
    <row r="45" spans="1:8" x14ac:dyDescent="0.3">
      <c r="A45" s="34" t="s">
        <v>2</v>
      </c>
      <c r="B45" s="394" t="s">
        <v>96</v>
      </c>
      <c r="C45" s="392"/>
      <c r="D45" s="59">
        <v>58</v>
      </c>
      <c r="E45" s="54">
        <v>2.7354490616938098E-4</v>
      </c>
      <c r="F45" s="55">
        <v>1405065.96</v>
      </c>
      <c r="G45" s="54">
        <v>3.5794626408958537E-4</v>
      </c>
      <c r="H45" s="55">
        <v>1362228.74</v>
      </c>
    </row>
    <row r="46" spans="1:8" x14ac:dyDescent="0.3">
      <c r="A46" s="34" t="s">
        <v>2</v>
      </c>
      <c r="B46" s="395" t="s">
        <v>155</v>
      </c>
      <c r="C46" s="392"/>
      <c r="D46" s="60">
        <v>329</v>
      </c>
      <c r="E46" s="51">
        <v>1.55165989878838E-3</v>
      </c>
      <c r="F46" s="52">
        <v>6994346.2300000004</v>
      </c>
      <c r="G46" s="51">
        <v>1.7818381300601545E-3</v>
      </c>
      <c r="H46" s="52">
        <v>6791244.2999999998</v>
      </c>
    </row>
    <row r="47" spans="1:8" x14ac:dyDescent="0.3">
      <c r="A47" s="34" t="s">
        <v>2</v>
      </c>
      <c r="B47" s="402" t="s">
        <v>115</v>
      </c>
      <c r="C47" s="392"/>
      <c r="D47" s="61">
        <v>387</v>
      </c>
      <c r="E47" s="58">
        <v>1.8252048049577699E-3</v>
      </c>
      <c r="F47" s="30">
        <v>8399412.1899999995</v>
      </c>
      <c r="G47" s="58">
        <v>2.1397843941497398E-3</v>
      </c>
      <c r="H47" s="30">
        <v>8153473.04</v>
      </c>
    </row>
    <row r="48" spans="1:8" x14ac:dyDescent="0.3">
      <c r="A48" s="34" t="s">
        <v>2</v>
      </c>
      <c r="B48" s="395" t="s">
        <v>2</v>
      </c>
      <c r="C48" s="392"/>
      <c r="D48" s="31" t="s">
        <v>2</v>
      </c>
      <c r="E48" s="31" t="s">
        <v>2</v>
      </c>
      <c r="F48" s="31" t="s">
        <v>2</v>
      </c>
      <c r="G48" s="31" t="s">
        <v>2</v>
      </c>
      <c r="H48" s="31" t="s">
        <v>2</v>
      </c>
    </row>
    <row r="49" spans="1:8" x14ac:dyDescent="0.3">
      <c r="A49" s="34" t="s">
        <v>2</v>
      </c>
      <c r="B49" s="404" t="s">
        <v>165</v>
      </c>
      <c r="C49" s="391"/>
      <c r="D49" s="391"/>
      <c r="E49" s="391"/>
      <c r="F49" s="391"/>
      <c r="G49" s="391"/>
      <c r="H49" s="392"/>
    </row>
    <row r="50" spans="1:8" x14ac:dyDescent="0.3">
      <c r="A50" s="34" t="s">
        <v>2</v>
      </c>
      <c r="B50" s="395" t="s">
        <v>2</v>
      </c>
      <c r="C50" s="392"/>
      <c r="D50" s="31" t="s">
        <v>2</v>
      </c>
      <c r="E50" s="31" t="s">
        <v>2</v>
      </c>
      <c r="F50" s="31" t="s">
        <v>2</v>
      </c>
      <c r="G50" s="31" t="s">
        <v>2</v>
      </c>
      <c r="H50" s="31" t="s">
        <v>2</v>
      </c>
    </row>
    <row r="51" spans="1:8" x14ac:dyDescent="0.3">
      <c r="A51" s="34" t="s">
        <v>2</v>
      </c>
      <c r="B51" s="397" t="s">
        <v>166</v>
      </c>
      <c r="C51" s="392"/>
      <c r="D51" s="31" t="s">
        <v>2</v>
      </c>
      <c r="E51" s="31" t="s">
        <v>2</v>
      </c>
      <c r="F51" s="31" t="s">
        <v>2</v>
      </c>
      <c r="G51" s="31" t="s">
        <v>2</v>
      </c>
      <c r="H51" s="31" t="s">
        <v>2</v>
      </c>
    </row>
    <row r="52" spans="1:8" x14ac:dyDescent="0.3">
      <c r="A52" s="34" t="s">
        <v>2</v>
      </c>
      <c r="B52" s="395" t="s">
        <v>2</v>
      </c>
      <c r="C52" s="392"/>
      <c r="D52" s="31" t="s">
        <v>2</v>
      </c>
      <c r="E52" s="31" t="s">
        <v>2</v>
      </c>
      <c r="F52" s="31" t="s">
        <v>2</v>
      </c>
      <c r="G52" s="31" t="s">
        <v>2</v>
      </c>
      <c r="H52" s="31" t="s">
        <v>2</v>
      </c>
    </row>
    <row r="53" spans="1:8" ht="24" x14ac:dyDescent="0.3">
      <c r="A53" s="6" t="s">
        <v>2</v>
      </c>
      <c r="B53" s="398" t="s">
        <v>167</v>
      </c>
      <c r="C53" s="392"/>
      <c r="D53" s="37" t="s">
        <v>168</v>
      </c>
      <c r="E53" s="37" t="s">
        <v>169</v>
      </c>
      <c r="F53" s="37" t="s">
        <v>170</v>
      </c>
      <c r="G53" s="405" t="s">
        <v>171</v>
      </c>
      <c r="H53" s="392"/>
    </row>
    <row r="54" spans="1:8" x14ac:dyDescent="0.3">
      <c r="A54" s="6" t="s">
        <v>2</v>
      </c>
      <c r="B54" s="394" t="s">
        <v>2</v>
      </c>
      <c r="C54" s="392"/>
      <c r="D54" s="29" t="s">
        <v>2</v>
      </c>
      <c r="E54" s="29" t="s">
        <v>2</v>
      </c>
      <c r="F54" s="29" t="s">
        <v>2</v>
      </c>
      <c r="G54" s="394" t="s">
        <v>2</v>
      </c>
      <c r="H54" s="392"/>
    </row>
    <row r="55" spans="1:8" x14ac:dyDescent="0.3">
      <c r="A55" s="6" t="s">
        <v>2</v>
      </c>
      <c r="B55" s="395" t="s">
        <v>2</v>
      </c>
      <c r="C55" s="392"/>
      <c r="D55" s="31" t="s">
        <v>2</v>
      </c>
      <c r="E55" s="31" t="s">
        <v>2</v>
      </c>
      <c r="F55" s="31" t="s">
        <v>2</v>
      </c>
      <c r="G55" s="395" t="s">
        <v>2</v>
      </c>
      <c r="H55" s="392"/>
    </row>
    <row r="56" spans="1:8" x14ac:dyDescent="0.3">
      <c r="A56" s="6" t="s">
        <v>2</v>
      </c>
      <c r="B56" s="394" t="s">
        <v>2</v>
      </c>
      <c r="C56" s="392"/>
      <c r="D56" s="29" t="s">
        <v>2</v>
      </c>
      <c r="E56" s="29" t="s">
        <v>2</v>
      </c>
      <c r="F56" s="29" t="s">
        <v>2</v>
      </c>
      <c r="G56" s="394" t="s">
        <v>2</v>
      </c>
      <c r="H56" s="392"/>
    </row>
    <row r="57" spans="1:8" x14ac:dyDescent="0.3">
      <c r="A57" s="6" t="s">
        <v>2</v>
      </c>
      <c r="B57" s="395" t="s">
        <v>2</v>
      </c>
      <c r="C57" s="392"/>
      <c r="D57" s="31" t="s">
        <v>2</v>
      </c>
      <c r="E57" s="31" t="s">
        <v>2</v>
      </c>
      <c r="F57" s="31" t="s">
        <v>2</v>
      </c>
      <c r="G57" s="395" t="s">
        <v>2</v>
      </c>
      <c r="H57" s="392"/>
    </row>
    <row r="58" spans="1:8" x14ac:dyDescent="0.3">
      <c r="A58" s="6" t="s">
        <v>2</v>
      </c>
      <c r="B58" s="394" t="s">
        <v>2</v>
      </c>
      <c r="C58" s="392"/>
      <c r="D58" s="29" t="s">
        <v>2</v>
      </c>
      <c r="E58" s="29" t="s">
        <v>2</v>
      </c>
      <c r="F58" s="29" t="s">
        <v>2</v>
      </c>
      <c r="G58" s="394" t="s">
        <v>2</v>
      </c>
      <c r="H58" s="392"/>
    </row>
  </sheetData>
  <mergeCells count="65">
    <mergeCell ref="B57:C57"/>
    <mergeCell ref="G57:H57"/>
    <mergeCell ref="B58:C58"/>
    <mergeCell ref="G58:H58"/>
    <mergeCell ref="B54:C54"/>
    <mergeCell ref="G54:H54"/>
    <mergeCell ref="B55:C55"/>
    <mergeCell ref="G55:H55"/>
    <mergeCell ref="B56:C56"/>
    <mergeCell ref="G56:H56"/>
    <mergeCell ref="B50:C50"/>
    <mergeCell ref="B51:C51"/>
    <mergeCell ref="B52:C52"/>
    <mergeCell ref="B53:C53"/>
    <mergeCell ref="G53:H53"/>
    <mergeCell ref="B45:C45"/>
    <mergeCell ref="B46:C46"/>
    <mergeCell ref="B47:C47"/>
    <mergeCell ref="B48:C48"/>
    <mergeCell ref="B49:H49"/>
    <mergeCell ref="B40:H40"/>
    <mergeCell ref="B41:C41"/>
    <mergeCell ref="B42:C42"/>
    <mergeCell ref="B43:C43"/>
    <mergeCell ref="B44:C44"/>
    <mergeCell ref="B35:C35"/>
    <mergeCell ref="B36:C36"/>
    <mergeCell ref="B37:C37"/>
    <mergeCell ref="B38:C38"/>
    <mergeCell ref="B39:C39"/>
    <mergeCell ref="B30:H30"/>
    <mergeCell ref="B31:C31"/>
    <mergeCell ref="B32:C32"/>
    <mergeCell ref="B33:C33"/>
    <mergeCell ref="B34:C34"/>
    <mergeCell ref="B25:C25"/>
    <mergeCell ref="B26:C26"/>
    <mergeCell ref="B27:C27"/>
    <mergeCell ref="B28:C28"/>
    <mergeCell ref="B29:C29"/>
    <mergeCell ref="B20:G20"/>
    <mergeCell ref="B21:G21"/>
    <mergeCell ref="B22:C22"/>
    <mergeCell ref="B23:C23"/>
    <mergeCell ref="B24:C24"/>
    <mergeCell ref="B15:C15"/>
    <mergeCell ref="B16:H16"/>
    <mergeCell ref="B17:C17"/>
    <mergeCell ref="B18:H18"/>
    <mergeCell ref="B19:G19"/>
    <mergeCell ref="B10:G10"/>
    <mergeCell ref="B11:C11"/>
    <mergeCell ref="B12:H12"/>
    <mergeCell ref="B13:C13"/>
    <mergeCell ref="B14:C14"/>
    <mergeCell ref="B5:C5"/>
    <mergeCell ref="B6:C6"/>
    <mergeCell ref="B7:C7"/>
    <mergeCell ref="B8:C8"/>
    <mergeCell ref="B9:H9"/>
    <mergeCell ref="A1:B3"/>
    <mergeCell ref="C1:H1"/>
    <mergeCell ref="C2:H2"/>
    <mergeCell ref="C3:H3"/>
    <mergeCell ref="B4:C4"/>
  </mergeCells>
  <pageMargins left="0.25" right="0.25" top="0.25" bottom="0.25" header="0.25" footer="0.25"/>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8"/>
  <sheetViews>
    <sheetView showGridLines="0" workbookViewId="0">
      <selection activeCell="B11" sqref="B11:C11"/>
    </sheetView>
  </sheetViews>
  <sheetFormatPr defaultRowHeight="14.4" x14ac:dyDescent="0.3"/>
  <cols>
    <col min="1" max="1" width="1.33203125" customWidth="1"/>
    <col min="2" max="2" width="32.33203125" customWidth="1"/>
    <col min="3" max="3" width="58.33203125" customWidth="1"/>
    <col min="4" max="9" width="23.6640625" customWidth="1"/>
  </cols>
  <sheetData>
    <row r="1" spans="1:9" ht="18" customHeight="1" x14ac:dyDescent="0.3">
      <c r="A1" s="349"/>
      <c r="B1" s="349"/>
      <c r="C1" s="350" t="s">
        <v>0</v>
      </c>
      <c r="D1" s="349"/>
      <c r="E1" s="349"/>
      <c r="F1" s="349"/>
      <c r="G1" s="349"/>
      <c r="H1" s="349"/>
      <c r="I1" s="349"/>
    </row>
    <row r="2" spans="1:9" ht="18" customHeight="1" x14ac:dyDescent="0.3">
      <c r="A2" s="349"/>
      <c r="B2" s="349"/>
      <c r="C2" s="350" t="s">
        <v>1</v>
      </c>
      <c r="D2" s="349"/>
      <c r="E2" s="349"/>
      <c r="F2" s="349"/>
      <c r="G2" s="349"/>
      <c r="H2" s="349"/>
      <c r="I2" s="349"/>
    </row>
    <row r="3" spans="1:9" ht="18" customHeight="1" x14ac:dyDescent="0.3">
      <c r="A3" s="349"/>
      <c r="B3" s="349"/>
      <c r="C3" s="350" t="s">
        <v>2</v>
      </c>
      <c r="D3" s="349"/>
      <c r="E3" s="349"/>
      <c r="F3" s="349"/>
      <c r="G3" s="349"/>
      <c r="H3" s="349"/>
      <c r="I3" s="349"/>
    </row>
    <row r="4" spans="1:9" x14ac:dyDescent="0.3">
      <c r="A4" s="35" t="s">
        <v>2</v>
      </c>
      <c r="B4" s="397" t="s">
        <v>2</v>
      </c>
      <c r="C4" s="392"/>
      <c r="D4" s="34" t="s">
        <v>2</v>
      </c>
      <c r="E4" s="34" t="s">
        <v>2</v>
      </c>
    </row>
    <row r="5" spans="1:9" x14ac:dyDescent="0.3">
      <c r="A5" s="35" t="s">
        <v>2</v>
      </c>
      <c r="B5" s="406" t="s">
        <v>172</v>
      </c>
      <c r="C5" s="392"/>
      <c r="D5" s="34" t="s">
        <v>2</v>
      </c>
      <c r="E5" s="34" t="s">
        <v>2</v>
      </c>
    </row>
    <row r="6" spans="1:9" x14ac:dyDescent="0.3">
      <c r="A6" s="35" t="s">
        <v>2</v>
      </c>
      <c r="B6" s="397" t="s">
        <v>2</v>
      </c>
      <c r="C6" s="392"/>
      <c r="D6" s="287" t="s">
        <v>1033</v>
      </c>
      <c r="E6" s="34" t="s">
        <v>2</v>
      </c>
    </row>
    <row r="7" spans="1:9" x14ac:dyDescent="0.3">
      <c r="A7" s="62" t="s">
        <v>2</v>
      </c>
      <c r="B7" s="390" t="s">
        <v>173</v>
      </c>
      <c r="C7" s="392"/>
      <c r="D7" s="63" t="s">
        <v>83</v>
      </c>
      <c r="E7" s="63" t="s">
        <v>93</v>
      </c>
    </row>
    <row r="8" spans="1:9" x14ac:dyDescent="0.3">
      <c r="A8" s="62" t="s">
        <v>2</v>
      </c>
      <c r="B8" s="394" t="s">
        <v>174</v>
      </c>
      <c r="C8" s="392"/>
      <c r="D8" s="64">
        <f>'Swaps &amp; Order of Priority'!D21</f>
        <v>816347.96</v>
      </c>
      <c r="E8" s="64">
        <v>0</v>
      </c>
    </row>
    <row r="9" spans="1:9" x14ac:dyDescent="0.3">
      <c r="A9" s="62" t="s">
        <v>2</v>
      </c>
      <c r="B9" s="395" t="s">
        <v>175</v>
      </c>
      <c r="C9" s="392"/>
      <c r="D9" s="51">
        <f>D8/E23</f>
        <v>2.0887347619726686E-4</v>
      </c>
      <c r="E9" s="51">
        <v>0</v>
      </c>
    </row>
    <row r="10" spans="1:9" ht="36.450000000000003" customHeight="1" x14ac:dyDescent="0.3"/>
    <row r="11" spans="1:9" x14ac:dyDescent="0.3">
      <c r="A11" s="31" t="s">
        <v>2</v>
      </c>
      <c r="B11" s="390" t="s">
        <v>616</v>
      </c>
      <c r="C11" s="392"/>
      <c r="D11" s="63" t="s">
        <v>176</v>
      </c>
      <c r="E11" s="63" t="s">
        <v>177</v>
      </c>
      <c r="F11" s="63" t="s">
        <v>178</v>
      </c>
      <c r="G11" s="63" t="s">
        <v>179</v>
      </c>
    </row>
    <row r="12" spans="1:9" x14ac:dyDescent="0.3">
      <c r="A12" s="31" t="s">
        <v>2</v>
      </c>
      <c r="B12" s="407" t="s">
        <v>180</v>
      </c>
      <c r="C12" s="392"/>
      <c r="D12" s="66" t="s">
        <v>181</v>
      </c>
      <c r="E12" s="66" t="s">
        <v>182</v>
      </c>
      <c r="F12" s="66" t="s">
        <v>149</v>
      </c>
      <c r="G12" s="66" t="s">
        <v>182</v>
      </c>
    </row>
    <row r="13" spans="1:9" x14ac:dyDescent="0.3">
      <c r="A13" s="31" t="s">
        <v>2</v>
      </c>
      <c r="B13" s="408" t="s">
        <v>83</v>
      </c>
      <c r="C13" s="392"/>
      <c r="D13" s="68" t="s">
        <v>183</v>
      </c>
      <c r="E13" s="68" t="s">
        <v>182</v>
      </c>
      <c r="F13" s="68" t="s">
        <v>149</v>
      </c>
      <c r="G13" s="68" t="s">
        <v>182</v>
      </c>
    </row>
    <row r="14" spans="1:9" x14ac:dyDescent="0.3">
      <c r="A14" s="31" t="s">
        <v>2</v>
      </c>
      <c r="B14" s="407" t="s">
        <v>93</v>
      </c>
      <c r="C14" s="392"/>
      <c r="D14" s="66" t="s">
        <v>184</v>
      </c>
      <c r="E14" s="66" t="s">
        <v>182</v>
      </c>
      <c r="F14" s="66" t="s">
        <v>149</v>
      </c>
      <c r="G14" s="66" t="s">
        <v>182</v>
      </c>
    </row>
    <row r="15" spans="1:9" ht="0" hidden="1" customHeight="1" x14ac:dyDescent="0.3"/>
    <row r="16" spans="1:9" ht="14.25" customHeight="1" x14ac:dyDescent="0.3"/>
    <row r="17" spans="1:7" x14ac:dyDescent="0.3">
      <c r="A17" s="31" t="s">
        <v>2</v>
      </c>
      <c r="B17" s="390" t="s">
        <v>615</v>
      </c>
      <c r="C17" s="392"/>
      <c r="D17" s="63" t="s">
        <v>176</v>
      </c>
      <c r="E17" s="274" t="s">
        <v>185</v>
      </c>
      <c r="F17" s="274" t="s">
        <v>186</v>
      </c>
      <c r="G17" s="274" t="s">
        <v>187</v>
      </c>
    </row>
    <row r="18" spans="1:7" x14ac:dyDescent="0.3">
      <c r="A18" s="31" t="s">
        <v>2</v>
      </c>
      <c r="B18" s="407" t="s">
        <v>180</v>
      </c>
      <c r="C18" s="392"/>
      <c r="D18" s="279">
        <f>'Supplementary UK Information'!H46</f>
        <v>-2.9000000000000002E-6</v>
      </c>
      <c r="E18" s="275" t="s">
        <v>149</v>
      </c>
      <c r="F18" s="275" t="s">
        <v>182</v>
      </c>
      <c r="G18" s="275" t="s">
        <v>182</v>
      </c>
    </row>
    <row r="19" spans="1:7" x14ac:dyDescent="0.3">
      <c r="A19" s="31" t="s">
        <v>2</v>
      </c>
      <c r="B19" s="408" t="s">
        <v>83</v>
      </c>
      <c r="C19" s="392"/>
      <c r="D19" s="280">
        <f>'Supplementary UK Information'!I46</f>
        <v>-4.4000000000000002E-6</v>
      </c>
      <c r="E19" s="276" t="s">
        <v>149</v>
      </c>
      <c r="F19" s="276" t="s">
        <v>182</v>
      </c>
      <c r="G19" s="276" t="s">
        <v>182</v>
      </c>
    </row>
    <row r="20" spans="1:7" x14ac:dyDescent="0.3">
      <c r="A20" s="31" t="s">
        <v>2</v>
      </c>
      <c r="B20" s="407" t="s">
        <v>93</v>
      </c>
      <c r="C20" s="392"/>
      <c r="D20" s="279">
        <f>'Supplementary UK Information'!J46</f>
        <v>-2.865499213259142E-6</v>
      </c>
      <c r="E20" s="275" t="s">
        <v>149</v>
      </c>
      <c r="F20" s="275" t="s">
        <v>182</v>
      </c>
      <c r="G20" s="275" t="s">
        <v>182</v>
      </c>
    </row>
    <row r="21" spans="1:7" ht="0" hidden="1" customHeight="1" x14ac:dyDescent="0.3"/>
    <row r="22" spans="1:7" ht="11.1" customHeight="1" x14ac:dyDescent="0.3"/>
    <row r="23" spans="1:7" x14ac:dyDescent="0.3">
      <c r="A23" s="31" t="s">
        <v>2</v>
      </c>
      <c r="B23" s="394" t="s">
        <v>188</v>
      </c>
      <c r="C23" s="391"/>
      <c r="D23" s="392"/>
      <c r="E23" s="55">
        <v>3908337118.0599999</v>
      </c>
    </row>
    <row r="24" spans="1:7" x14ac:dyDescent="0.3">
      <c r="A24" s="31" t="s">
        <v>2</v>
      </c>
      <c r="B24" s="395" t="s">
        <v>189</v>
      </c>
      <c r="C24" s="391"/>
      <c r="D24" s="392"/>
      <c r="E24" s="52">
        <v>4920306059.4399996</v>
      </c>
    </row>
    <row r="25" spans="1:7" x14ac:dyDescent="0.3">
      <c r="A25" s="31" t="s">
        <v>2</v>
      </c>
      <c r="B25" s="394" t="s">
        <v>190</v>
      </c>
      <c r="C25" s="391"/>
      <c r="D25" s="392"/>
      <c r="E25" s="69">
        <v>16.573446000000001</v>
      </c>
    </row>
    <row r="26" spans="1:7" x14ac:dyDescent="0.3">
      <c r="A26" s="31" t="s">
        <v>2</v>
      </c>
      <c r="B26" s="395" t="s">
        <v>191</v>
      </c>
      <c r="C26" s="391"/>
      <c r="D26" s="392"/>
      <c r="E26" s="70" t="s">
        <v>192</v>
      </c>
    </row>
    <row r="27" spans="1:7" ht="0" hidden="1" customHeight="1" x14ac:dyDescent="0.3"/>
    <row r="28" spans="1:7" ht="3.6" customHeight="1" x14ac:dyDescent="0.3"/>
    <row r="29" spans="1:7" x14ac:dyDescent="0.3">
      <c r="A29" s="31" t="s">
        <v>2</v>
      </c>
      <c r="B29" s="395" t="s">
        <v>2</v>
      </c>
      <c r="C29" s="391"/>
      <c r="D29" s="391"/>
      <c r="E29" s="392"/>
      <c r="F29" s="31" t="s">
        <v>2</v>
      </c>
      <c r="G29" s="31" t="s">
        <v>2</v>
      </c>
    </row>
    <row r="30" spans="1:7" x14ac:dyDescent="0.3">
      <c r="A30" s="31" t="s">
        <v>2</v>
      </c>
      <c r="B30" s="409" t="s">
        <v>193</v>
      </c>
      <c r="C30" s="349"/>
      <c r="D30" s="349"/>
      <c r="E30" s="349"/>
      <c r="F30" s="71" t="s">
        <v>2</v>
      </c>
      <c r="G30" s="72" t="s">
        <v>194</v>
      </c>
    </row>
    <row r="31" spans="1:7" x14ac:dyDescent="0.3">
      <c r="A31" s="31" t="s">
        <v>2</v>
      </c>
      <c r="B31" s="395" t="s">
        <v>2</v>
      </c>
      <c r="C31" s="391"/>
      <c r="D31" s="391"/>
      <c r="E31" s="392"/>
      <c r="F31" s="31" t="s">
        <v>2</v>
      </c>
      <c r="G31" s="31" t="s">
        <v>2</v>
      </c>
    </row>
    <row r="32" spans="1:7" x14ac:dyDescent="0.3">
      <c r="A32" s="31" t="s">
        <v>2</v>
      </c>
      <c r="B32" s="409" t="s">
        <v>195</v>
      </c>
      <c r="C32" s="349"/>
      <c r="D32" s="349"/>
      <c r="E32" s="349"/>
      <c r="F32" s="71" t="s">
        <v>2</v>
      </c>
      <c r="G32" s="72" t="s">
        <v>149</v>
      </c>
    </row>
    <row r="33" spans="1:7" x14ac:dyDescent="0.3">
      <c r="A33" s="31" t="s">
        <v>2</v>
      </c>
      <c r="B33" s="395" t="s">
        <v>2</v>
      </c>
      <c r="C33" s="391"/>
      <c r="D33" s="391"/>
      <c r="E33" s="392"/>
      <c r="F33" s="31" t="s">
        <v>2</v>
      </c>
      <c r="G33" s="31" t="s">
        <v>2</v>
      </c>
    </row>
    <row r="34" spans="1:7" x14ac:dyDescent="0.3">
      <c r="A34" s="31" t="s">
        <v>2</v>
      </c>
      <c r="B34" s="409" t="s">
        <v>196</v>
      </c>
      <c r="C34" s="349"/>
      <c r="D34" s="349"/>
      <c r="E34" s="349"/>
      <c r="F34" s="71" t="s">
        <v>2</v>
      </c>
      <c r="G34" s="72" t="s">
        <v>197</v>
      </c>
    </row>
    <row r="35" spans="1:7" x14ac:dyDescent="0.3">
      <c r="A35" s="31" t="s">
        <v>2</v>
      </c>
      <c r="B35" s="408" t="s">
        <v>198</v>
      </c>
      <c r="C35" s="391"/>
      <c r="D35" s="391"/>
      <c r="E35" s="392"/>
      <c r="F35" s="73" t="s">
        <v>2</v>
      </c>
    </row>
    <row r="36" spans="1:7" x14ac:dyDescent="0.3">
      <c r="A36" s="31" t="s">
        <v>2</v>
      </c>
      <c r="B36" s="407" t="s">
        <v>199</v>
      </c>
      <c r="C36" s="391"/>
      <c r="D36" s="391"/>
      <c r="E36" s="392"/>
      <c r="F36" s="74" t="s">
        <v>200</v>
      </c>
      <c r="G36" s="75" t="s">
        <v>149</v>
      </c>
    </row>
    <row r="37" spans="1:7" x14ac:dyDescent="0.3">
      <c r="A37" s="31" t="s">
        <v>2</v>
      </c>
      <c r="B37" s="408" t="s">
        <v>201</v>
      </c>
      <c r="C37" s="391"/>
      <c r="D37" s="391"/>
      <c r="E37" s="392"/>
      <c r="F37" s="73" t="s">
        <v>202</v>
      </c>
      <c r="G37" s="75" t="s">
        <v>149</v>
      </c>
    </row>
    <row r="38" spans="1:7" x14ac:dyDescent="0.3">
      <c r="A38" s="31" t="s">
        <v>2</v>
      </c>
      <c r="B38" s="407" t="s">
        <v>203</v>
      </c>
      <c r="C38" s="391"/>
      <c r="D38" s="391"/>
      <c r="E38" s="392"/>
      <c r="F38" s="74" t="s">
        <v>204</v>
      </c>
      <c r="G38" s="75" t="s">
        <v>149</v>
      </c>
    </row>
    <row r="39" spans="1:7" x14ac:dyDescent="0.3">
      <c r="A39" s="31" t="s">
        <v>2</v>
      </c>
      <c r="B39" s="408" t="s">
        <v>205</v>
      </c>
      <c r="C39" s="391"/>
      <c r="D39" s="391"/>
      <c r="E39" s="392"/>
      <c r="F39" s="73" t="s">
        <v>182</v>
      </c>
      <c r="G39" s="75" t="s">
        <v>149</v>
      </c>
    </row>
    <row r="40" spans="1:7" x14ac:dyDescent="0.3">
      <c r="A40" s="31" t="s">
        <v>2</v>
      </c>
      <c r="B40" s="407" t="s">
        <v>206</v>
      </c>
      <c r="C40" s="391"/>
      <c r="D40" s="391"/>
      <c r="E40" s="392"/>
      <c r="F40" s="74" t="s">
        <v>2</v>
      </c>
    </row>
    <row r="41" spans="1:7" x14ac:dyDescent="0.3">
      <c r="A41" s="31" t="s">
        <v>2</v>
      </c>
      <c r="B41" s="408" t="s">
        <v>207</v>
      </c>
      <c r="C41" s="391"/>
      <c r="D41" s="391"/>
      <c r="E41" s="392"/>
      <c r="F41" s="73" t="s">
        <v>185</v>
      </c>
      <c r="G41" s="75" t="s">
        <v>149</v>
      </c>
    </row>
    <row r="42" spans="1:7" x14ac:dyDescent="0.3">
      <c r="A42" s="31" t="s">
        <v>2</v>
      </c>
      <c r="B42" s="407" t="s">
        <v>208</v>
      </c>
      <c r="C42" s="391"/>
      <c r="D42" s="391"/>
      <c r="E42" s="392"/>
      <c r="F42" s="74" t="s">
        <v>186</v>
      </c>
      <c r="G42" s="75" t="s">
        <v>149</v>
      </c>
    </row>
    <row r="43" spans="1:7" x14ac:dyDescent="0.3">
      <c r="A43" s="31" t="s">
        <v>2</v>
      </c>
      <c r="B43" s="408" t="s">
        <v>209</v>
      </c>
      <c r="C43" s="391"/>
      <c r="D43" s="391"/>
      <c r="E43" s="392"/>
      <c r="F43" s="73" t="s">
        <v>187</v>
      </c>
      <c r="G43" s="75" t="s">
        <v>149</v>
      </c>
    </row>
    <row r="44" spans="1:7" x14ac:dyDescent="0.3">
      <c r="A44" s="31" t="s">
        <v>2</v>
      </c>
      <c r="B44" s="407" t="s">
        <v>973</v>
      </c>
      <c r="C44" s="391"/>
      <c r="D44" s="391"/>
      <c r="E44" s="392"/>
      <c r="F44" s="74" t="s">
        <v>210</v>
      </c>
      <c r="G44" s="75" t="s">
        <v>149</v>
      </c>
    </row>
    <row r="45" spans="1:7" x14ac:dyDescent="0.3">
      <c r="A45" s="31" t="s">
        <v>2</v>
      </c>
      <c r="B45" s="408" t="s">
        <v>211</v>
      </c>
      <c r="C45" s="391"/>
      <c r="D45" s="391"/>
      <c r="E45" s="392"/>
      <c r="F45" s="73"/>
      <c r="G45" s="75" t="s">
        <v>149</v>
      </c>
    </row>
    <row r="46" spans="1:7" x14ac:dyDescent="0.3">
      <c r="A46" s="31" t="s">
        <v>2</v>
      </c>
      <c r="B46" s="407" t="s">
        <v>212</v>
      </c>
      <c r="C46" s="391"/>
      <c r="D46" s="391"/>
      <c r="E46" s="392"/>
      <c r="F46" s="74"/>
      <c r="G46" s="75" t="s">
        <v>149</v>
      </c>
    </row>
    <row r="47" spans="1:7" x14ac:dyDescent="0.3">
      <c r="A47" s="31" t="s">
        <v>2</v>
      </c>
      <c r="B47" s="408" t="s">
        <v>213</v>
      </c>
      <c r="C47" s="391"/>
      <c r="D47" s="391"/>
      <c r="E47" s="392"/>
      <c r="F47" s="73" t="s">
        <v>214</v>
      </c>
      <c r="G47" s="75" t="s">
        <v>149</v>
      </c>
    </row>
    <row r="48" spans="1:7" x14ac:dyDescent="0.3">
      <c r="A48" s="31" t="s">
        <v>2</v>
      </c>
      <c r="B48" s="395" t="s">
        <v>2</v>
      </c>
      <c r="C48" s="391"/>
      <c r="D48" s="391"/>
      <c r="E48" s="392"/>
      <c r="F48" s="31" t="s">
        <v>2</v>
      </c>
      <c r="G48" s="31" t="s">
        <v>2</v>
      </c>
    </row>
    <row r="49" spans="1:7" x14ac:dyDescent="0.3">
      <c r="A49" s="31" t="s">
        <v>2</v>
      </c>
      <c r="B49" s="409" t="s">
        <v>215</v>
      </c>
      <c r="C49" s="349"/>
      <c r="D49" s="349"/>
      <c r="E49" s="349"/>
      <c r="F49" s="71" t="s">
        <v>2</v>
      </c>
      <c r="G49" s="72" t="s">
        <v>197</v>
      </c>
    </row>
    <row r="50" spans="1:7" x14ac:dyDescent="0.3">
      <c r="A50" s="31" t="s">
        <v>2</v>
      </c>
      <c r="B50" s="407" t="s">
        <v>216</v>
      </c>
      <c r="C50" s="391"/>
      <c r="D50" s="391"/>
      <c r="E50" s="392"/>
      <c r="F50" s="74" t="s">
        <v>2</v>
      </c>
      <c r="G50" s="75" t="s">
        <v>149</v>
      </c>
    </row>
    <row r="51" spans="1:7" ht="27" customHeight="1" x14ac:dyDescent="0.3">
      <c r="A51" s="31" t="s">
        <v>2</v>
      </c>
      <c r="B51" s="408" t="s">
        <v>217</v>
      </c>
      <c r="C51" s="391"/>
      <c r="D51" s="391"/>
      <c r="E51" s="392"/>
      <c r="F51" s="73" t="s">
        <v>2</v>
      </c>
      <c r="G51" s="75" t="s">
        <v>149</v>
      </c>
    </row>
    <row r="52" spans="1:7" ht="27" customHeight="1" x14ac:dyDescent="0.3">
      <c r="A52" s="31" t="s">
        <v>2</v>
      </c>
      <c r="B52" s="407" t="s">
        <v>218</v>
      </c>
      <c r="C52" s="391"/>
      <c r="D52" s="391"/>
      <c r="E52" s="392"/>
      <c r="F52" s="74" t="s">
        <v>2</v>
      </c>
      <c r="G52" s="75" t="s">
        <v>149</v>
      </c>
    </row>
    <row r="53" spans="1:7" x14ac:dyDescent="0.3">
      <c r="A53" s="31" t="s">
        <v>2</v>
      </c>
      <c r="B53" s="408" t="s">
        <v>219</v>
      </c>
      <c r="C53" s="391"/>
      <c r="D53" s="391"/>
      <c r="E53" s="392"/>
      <c r="F53" s="73" t="s">
        <v>2</v>
      </c>
      <c r="G53" s="75" t="s">
        <v>149</v>
      </c>
    </row>
    <row r="54" spans="1:7" ht="38.4" customHeight="1" x14ac:dyDescent="0.3">
      <c r="A54" s="31" t="s">
        <v>2</v>
      </c>
      <c r="B54" s="407" t="s">
        <v>220</v>
      </c>
      <c r="C54" s="391"/>
      <c r="D54" s="391"/>
      <c r="E54" s="392"/>
      <c r="F54" s="74" t="s">
        <v>2</v>
      </c>
      <c r="G54" s="75" t="s">
        <v>149</v>
      </c>
    </row>
    <row r="55" spans="1:7" ht="40.950000000000003" customHeight="1" x14ac:dyDescent="0.3">
      <c r="A55" s="31" t="s">
        <v>2</v>
      </c>
      <c r="B55" s="408" t="s">
        <v>221</v>
      </c>
      <c r="C55" s="391"/>
      <c r="D55" s="391"/>
      <c r="E55" s="392"/>
      <c r="F55" s="73" t="s">
        <v>2</v>
      </c>
      <c r="G55" s="75" t="s">
        <v>149</v>
      </c>
    </row>
    <row r="56" spans="1:7" x14ac:dyDescent="0.3">
      <c r="A56" s="31" t="s">
        <v>2</v>
      </c>
      <c r="B56" s="407" t="s">
        <v>222</v>
      </c>
      <c r="C56" s="391"/>
      <c r="D56" s="391"/>
      <c r="E56" s="392"/>
      <c r="F56" s="74" t="s">
        <v>2</v>
      </c>
      <c r="G56" s="75" t="s">
        <v>149</v>
      </c>
    </row>
    <row r="57" spans="1:7" x14ac:dyDescent="0.3">
      <c r="A57" s="31" t="s">
        <v>2</v>
      </c>
      <c r="B57" s="408" t="s">
        <v>223</v>
      </c>
      <c r="C57" s="391"/>
      <c r="D57" s="391"/>
      <c r="E57" s="392"/>
      <c r="F57" s="73" t="s">
        <v>2</v>
      </c>
      <c r="G57" s="75" t="s">
        <v>149</v>
      </c>
    </row>
    <row r="58" spans="1:7" ht="0" hidden="1" customHeight="1" x14ac:dyDescent="0.3"/>
  </sheetData>
  <mergeCells count="51">
    <mergeCell ref="B57:E57"/>
    <mergeCell ref="B52:E52"/>
    <mergeCell ref="B53:E53"/>
    <mergeCell ref="B54:E54"/>
    <mergeCell ref="B55:E55"/>
    <mergeCell ref="B56:E56"/>
    <mergeCell ref="B47:E47"/>
    <mergeCell ref="B48:E48"/>
    <mergeCell ref="B49:E49"/>
    <mergeCell ref="B50:E50"/>
    <mergeCell ref="B51:E51"/>
    <mergeCell ref="B42:E42"/>
    <mergeCell ref="B43:E43"/>
    <mergeCell ref="B44:E44"/>
    <mergeCell ref="B45:E45"/>
    <mergeCell ref="B46:E46"/>
    <mergeCell ref="B37:E37"/>
    <mergeCell ref="B38:E38"/>
    <mergeCell ref="B39:E39"/>
    <mergeCell ref="B40:E40"/>
    <mergeCell ref="B41:E41"/>
    <mergeCell ref="B32:E32"/>
    <mergeCell ref="B33:E33"/>
    <mergeCell ref="B34:E34"/>
    <mergeCell ref="B35:E35"/>
    <mergeCell ref="B36:E36"/>
    <mergeCell ref="B25:D25"/>
    <mergeCell ref="B26:D26"/>
    <mergeCell ref="B29:E29"/>
    <mergeCell ref="B30:E30"/>
    <mergeCell ref="B31:E31"/>
    <mergeCell ref="B18:C18"/>
    <mergeCell ref="B19:C19"/>
    <mergeCell ref="B20:C20"/>
    <mergeCell ref="B23:D23"/>
    <mergeCell ref="B24:D24"/>
    <mergeCell ref="B11:C11"/>
    <mergeCell ref="B12:C12"/>
    <mergeCell ref="B13:C13"/>
    <mergeCell ref="B14:C14"/>
    <mergeCell ref="B17:C17"/>
    <mergeCell ref="B5:C5"/>
    <mergeCell ref="B6:C6"/>
    <mergeCell ref="B7:C7"/>
    <mergeCell ref="B8:C8"/>
    <mergeCell ref="B9:C9"/>
    <mergeCell ref="A1:B3"/>
    <mergeCell ref="C1:I1"/>
    <mergeCell ref="C2:I2"/>
    <mergeCell ref="C3:I3"/>
    <mergeCell ref="B4:C4"/>
  </mergeCells>
  <pageMargins left="0.25" right="0.25" top="0.25" bottom="0.25" header="0.25" footer="0.25"/>
  <pageSetup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showGridLines="0" workbookViewId="0">
      <selection activeCell="R20" sqref="R20"/>
    </sheetView>
  </sheetViews>
  <sheetFormatPr defaultRowHeight="14.4" x14ac:dyDescent="0.3"/>
  <cols>
    <col min="1" max="1" width="1.6640625" customWidth="1"/>
    <col min="2" max="2" width="31.88671875" customWidth="1"/>
    <col min="3" max="3" width="16.109375" customWidth="1"/>
    <col min="4" max="4" width="16.6640625" customWidth="1"/>
    <col min="5" max="5" width="8.5546875" customWidth="1"/>
    <col min="6" max="6" width="6.88671875" customWidth="1"/>
    <col min="7" max="7" width="11.6640625" customWidth="1"/>
    <col min="8" max="8" width="6.5546875" customWidth="1"/>
    <col min="9" max="9" width="10" customWidth="1"/>
    <col min="10" max="10" width="15.44140625" customWidth="1"/>
    <col min="11" max="11" width="11.6640625" customWidth="1"/>
    <col min="12" max="13" width="13.6640625" customWidth="1"/>
  </cols>
  <sheetData>
    <row r="1" spans="1:13" ht="18" customHeight="1" x14ac:dyDescent="0.3">
      <c r="A1" s="349"/>
      <c r="B1" s="349"/>
      <c r="C1" s="350" t="s">
        <v>0</v>
      </c>
      <c r="D1" s="349"/>
      <c r="E1" s="349"/>
      <c r="F1" s="349"/>
      <c r="G1" s="349"/>
      <c r="H1" s="349"/>
      <c r="I1" s="349"/>
      <c r="J1" s="349"/>
      <c r="K1" s="349"/>
      <c r="L1" s="349"/>
      <c r="M1" s="349"/>
    </row>
    <row r="2" spans="1:13" ht="18" customHeight="1" x14ac:dyDescent="0.3">
      <c r="A2" s="349"/>
      <c r="B2" s="349"/>
      <c r="C2" s="350" t="s">
        <v>1</v>
      </c>
      <c r="D2" s="349"/>
      <c r="E2" s="349"/>
      <c r="F2" s="349"/>
      <c r="G2" s="349"/>
      <c r="H2" s="349"/>
      <c r="I2" s="349"/>
      <c r="J2" s="349"/>
      <c r="K2" s="349"/>
      <c r="L2" s="349"/>
      <c r="M2" s="349"/>
    </row>
    <row r="3" spans="1:13" ht="18" customHeight="1" x14ac:dyDescent="0.3">
      <c r="A3" s="349"/>
      <c r="B3" s="349"/>
      <c r="C3" s="350" t="s">
        <v>2</v>
      </c>
      <c r="D3" s="349"/>
      <c r="E3" s="349"/>
      <c r="F3" s="349"/>
      <c r="G3" s="349"/>
      <c r="H3" s="349"/>
      <c r="I3" s="349"/>
      <c r="J3" s="349"/>
      <c r="K3" s="349"/>
      <c r="L3" s="349"/>
      <c r="M3" s="349"/>
    </row>
    <row r="4" spans="1:13" ht="15.6" x14ac:dyDescent="0.3">
      <c r="A4" s="26" t="s">
        <v>2</v>
      </c>
      <c r="B4" s="389" t="s">
        <v>2</v>
      </c>
      <c r="C4" s="349"/>
      <c r="D4" s="349"/>
      <c r="E4" s="349"/>
      <c r="F4" s="349"/>
      <c r="G4" s="349"/>
      <c r="H4" s="349"/>
      <c r="I4" s="351" t="s">
        <v>2</v>
      </c>
      <c r="J4" s="349"/>
      <c r="K4" s="349"/>
      <c r="L4" s="3" t="s">
        <v>2</v>
      </c>
      <c r="M4" s="3" t="s">
        <v>2</v>
      </c>
    </row>
    <row r="5" spans="1:13" ht="15.6" x14ac:dyDescent="0.3">
      <c r="A5" s="26" t="s">
        <v>2</v>
      </c>
      <c r="B5" s="351" t="s">
        <v>224</v>
      </c>
      <c r="C5" s="349"/>
      <c r="D5" s="349"/>
      <c r="E5" s="349"/>
      <c r="F5" s="349"/>
      <c r="G5" s="349"/>
      <c r="H5" s="349"/>
      <c r="I5" s="351" t="s">
        <v>2</v>
      </c>
      <c r="J5" s="349"/>
      <c r="K5" s="349"/>
      <c r="L5" s="3" t="s">
        <v>2</v>
      </c>
      <c r="M5" s="3" t="s">
        <v>2</v>
      </c>
    </row>
    <row r="6" spans="1:13" ht="15.6" x14ac:dyDescent="0.3">
      <c r="A6" s="26" t="s">
        <v>2</v>
      </c>
      <c r="B6" s="389" t="s">
        <v>2</v>
      </c>
      <c r="C6" s="349"/>
      <c r="D6" s="349"/>
      <c r="E6" s="349"/>
      <c r="F6" s="349"/>
      <c r="G6" s="349"/>
      <c r="H6" s="349"/>
      <c r="I6" s="351" t="s">
        <v>2</v>
      </c>
      <c r="J6" s="349"/>
      <c r="K6" s="349"/>
      <c r="L6" s="3" t="s">
        <v>2</v>
      </c>
      <c r="M6" s="3" t="s">
        <v>2</v>
      </c>
    </row>
    <row r="7" spans="1:13" x14ac:dyDescent="0.3">
      <c r="A7" s="355" t="s">
        <v>2</v>
      </c>
      <c r="B7" s="383" t="s">
        <v>129</v>
      </c>
      <c r="C7" s="349"/>
      <c r="D7" s="410" t="s">
        <v>225</v>
      </c>
      <c r="E7" s="411"/>
      <c r="F7" s="411"/>
      <c r="G7" s="412"/>
      <c r="H7" s="410" t="s">
        <v>226</v>
      </c>
      <c r="I7" s="411"/>
      <c r="J7" s="411"/>
      <c r="K7" s="412"/>
      <c r="L7" s="351" t="s">
        <v>2</v>
      </c>
      <c r="M7" s="351" t="s">
        <v>2</v>
      </c>
    </row>
    <row r="8" spans="1:13" x14ac:dyDescent="0.3">
      <c r="A8" s="349"/>
      <c r="B8" s="355" t="s">
        <v>227</v>
      </c>
      <c r="C8" s="349"/>
      <c r="D8" s="76" t="s">
        <v>228</v>
      </c>
      <c r="E8" s="413" t="s">
        <v>229</v>
      </c>
      <c r="F8" s="359"/>
      <c r="G8" s="76" t="s">
        <v>230</v>
      </c>
      <c r="H8" s="413" t="s">
        <v>228</v>
      </c>
      <c r="I8" s="359"/>
      <c r="J8" s="76" t="s">
        <v>229</v>
      </c>
      <c r="K8" s="76" t="s">
        <v>230</v>
      </c>
      <c r="L8" s="349"/>
      <c r="M8" s="349"/>
    </row>
    <row r="9" spans="1:13" x14ac:dyDescent="0.3">
      <c r="A9" s="349"/>
      <c r="B9" s="414" t="s">
        <v>231</v>
      </c>
      <c r="C9" s="349"/>
      <c r="D9" s="77" t="s">
        <v>232</v>
      </c>
      <c r="E9" s="415" t="s">
        <v>233</v>
      </c>
      <c r="F9" s="359"/>
      <c r="G9" s="77" t="s">
        <v>234</v>
      </c>
      <c r="H9" s="415" t="s">
        <v>235</v>
      </c>
      <c r="I9" s="359"/>
      <c r="J9" s="77" t="s">
        <v>236</v>
      </c>
      <c r="K9" s="77" t="s">
        <v>234</v>
      </c>
      <c r="L9" s="349"/>
      <c r="M9" s="349"/>
    </row>
    <row r="10" spans="1:13" x14ac:dyDescent="0.3">
      <c r="A10" s="349"/>
      <c r="B10" s="414" t="s">
        <v>237</v>
      </c>
      <c r="C10" s="349"/>
      <c r="D10" s="78" t="s">
        <v>238</v>
      </c>
      <c r="E10" s="416" t="s">
        <v>239</v>
      </c>
      <c r="F10" s="359"/>
      <c r="G10" s="78" t="s">
        <v>240</v>
      </c>
      <c r="H10" s="416" t="s">
        <v>238</v>
      </c>
      <c r="I10" s="359"/>
      <c r="J10" s="78" t="s">
        <v>241</v>
      </c>
      <c r="K10" s="78" t="s">
        <v>240</v>
      </c>
      <c r="L10" s="349"/>
      <c r="M10" s="349"/>
    </row>
    <row r="11" spans="1:13" x14ac:dyDescent="0.3">
      <c r="A11" s="349"/>
      <c r="B11" s="355" t="s">
        <v>2</v>
      </c>
      <c r="C11" s="349"/>
      <c r="D11" s="78" t="s">
        <v>2</v>
      </c>
      <c r="E11" s="416" t="s">
        <v>2</v>
      </c>
      <c r="F11" s="359"/>
      <c r="G11" s="78" t="s">
        <v>2</v>
      </c>
      <c r="H11" s="416" t="s">
        <v>2</v>
      </c>
      <c r="I11" s="359"/>
      <c r="J11" s="78" t="s">
        <v>2</v>
      </c>
      <c r="K11" s="78" t="s">
        <v>2</v>
      </c>
      <c r="L11" s="349"/>
      <c r="M11" s="349"/>
    </row>
    <row r="12" spans="1:13" ht="113.4" customHeight="1" x14ac:dyDescent="0.3">
      <c r="A12" s="2" t="s">
        <v>2</v>
      </c>
      <c r="B12" s="417" t="s">
        <v>242</v>
      </c>
      <c r="C12" s="349"/>
      <c r="D12" s="418" t="s">
        <v>243</v>
      </c>
      <c r="E12" s="349"/>
      <c r="F12" s="349"/>
      <c r="G12" s="349"/>
      <c r="H12" s="349"/>
      <c r="I12" s="349"/>
      <c r="J12" s="349"/>
      <c r="K12" s="349"/>
      <c r="L12" s="79" t="s">
        <v>244</v>
      </c>
      <c r="M12" s="72" t="s">
        <v>245</v>
      </c>
    </row>
    <row r="13" spans="1:13" x14ac:dyDescent="0.3">
      <c r="A13" s="2" t="s">
        <v>2</v>
      </c>
      <c r="B13" s="417" t="s">
        <v>2</v>
      </c>
      <c r="C13" s="349"/>
      <c r="D13" s="419" t="s">
        <v>2</v>
      </c>
      <c r="E13" s="349"/>
      <c r="F13" s="419" t="s">
        <v>2</v>
      </c>
      <c r="G13" s="349"/>
      <c r="H13" s="349"/>
      <c r="I13" s="419" t="s">
        <v>2</v>
      </c>
      <c r="J13" s="349"/>
      <c r="K13" s="349"/>
      <c r="L13" s="80" t="s">
        <v>2</v>
      </c>
      <c r="M13" s="80" t="s">
        <v>2</v>
      </c>
    </row>
    <row r="14" spans="1:13" x14ac:dyDescent="0.3">
      <c r="A14" s="355" t="s">
        <v>2</v>
      </c>
      <c r="B14" s="383" t="s">
        <v>136</v>
      </c>
      <c r="C14" s="349"/>
      <c r="D14" s="410" t="s">
        <v>225</v>
      </c>
      <c r="E14" s="411"/>
      <c r="F14" s="411"/>
      <c r="G14" s="412"/>
      <c r="H14" s="410" t="s">
        <v>226</v>
      </c>
      <c r="I14" s="411"/>
      <c r="J14" s="411"/>
      <c r="K14" s="412"/>
      <c r="L14" s="351" t="s">
        <v>2</v>
      </c>
      <c r="M14" s="351" t="s">
        <v>2</v>
      </c>
    </row>
    <row r="15" spans="1:13" x14ac:dyDescent="0.3">
      <c r="A15" s="349"/>
      <c r="B15" s="355" t="s">
        <v>246</v>
      </c>
      <c r="C15" s="349"/>
      <c r="D15" s="76" t="s">
        <v>228</v>
      </c>
      <c r="E15" s="413" t="s">
        <v>229</v>
      </c>
      <c r="F15" s="359"/>
      <c r="G15" s="76" t="s">
        <v>230</v>
      </c>
      <c r="H15" s="413" t="s">
        <v>228</v>
      </c>
      <c r="I15" s="359"/>
      <c r="J15" s="76" t="s">
        <v>229</v>
      </c>
      <c r="K15" s="76" t="s">
        <v>230</v>
      </c>
      <c r="L15" s="349"/>
      <c r="M15" s="349"/>
    </row>
    <row r="16" spans="1:13" x14ac:dyDescent="0.3">
      <c r="A16" s="349"/>
      <c r="B16" s="414" t="s">
        <v>231</v>
      </c>
      <c r="C16" s="349"/>
      <c r="D16" s="77" t="s">
        <v>247</v>
      </c>
      <c r="E16" s="415" t="s">
        <v>239</v>
      </c>
      <c r="F16" s="359"/>
      <c r="G16" s="77" t="s">
        <v>234</v>
      </c>
      <c r="H16" s="415" t="s">
        <v>232</v>
      </c>
      <c r="I16" s="359"/>
      <c r="J16" s="77" t="s">
        <v>236</v>
      </c>
      <c r="K16" s="77" t="s">
        <v>234</v>
      </c>
      <c r="L16" s="349"/>
      <c r="M16" s="349"/>
    </row>
    <row r="17" spans="1:13" x14ac:dyDescent="0.3">
      <c r="A17" s="349"/>
      <c r="B17" s="414" t="s">
        <v>248</v>
      </c>
      <c r="C17" s="349"/>
      <c r="D17" s="78" t="s">
        <v>249</v>
      </c>
      <c r="E17" s="416" t="s">
        <v>240</v>
      </c>
      <c r="F17" s="359"/>
      <c r="G17" s="78" t="s">
        <v>240</v>
      </c>
      <c r="H17" s="416" t="s">
        <v>250</v>
      </c>
      <c r="I17" s="359"/>
      <c r="J17" s="78" t="s">
        <v>251</v>
      </c>
      <c r="K17" s="78" t="s">
        <v>240</v>
      </c>
      <c r="L17" s="349"/>
      <c r="M17" s="349"/>
    </row>
    <row r="18" spans="1:13" x14ac:dyDescent="0.3">
      <c r="A18" s="349"/>
      <c r="B18" s="355" t="s">
        <v>2</v>
      </c>
      <c r="C18" s="349"/>
      <c r="D18" s="78" t="s">
        <v>2</v>
      </c>
      <c r="E18" s="416" t="s">
        <v>2</v>
      </c>
      <c r="F18" s="359"/>
      <c r="G18" s="78" t="s">
        <v>2</v>
      </c>
      <c r="H18" s="416" t="s">
        <v>2</v>
      </c>
      <c r="I18" s="359"/>
      <c r="J18" s="78" t="s">
        <v>2</v>
      </c>
      <c r="K18" s="78" t="s">
        <v>2</v>
      </c>
      <c r="L18" s="349"/>
      <c r="M18" s="349"/>
    </row>
    <row r="19" spans="1:13" ht="0" hidden="1" customHeight="1" x14ac:dyDescent="0.3">
      <c r="A19" s="355" t="s">
        <v>2</v>
      </c>
      <c r="B19" s="417" t="s">
        <v>242</v>
      </c>
      <c r="C19" s="349"/>
      <c r="D19" s="418" t="s">
        <v>252</v>
      </c>
      <c r="E19" s="349"/>
      <c r="F19" s="349"/>
      <c r="G19" s="349"/>
      <c r="H19" s="349"/>
      <c r="I19" s="349"/>
      <c r="J19" s="349"/>
      <c r="K19" s="349"/>
      <c r="L19" s="420" t="s">
        <v>244</v>
      </c>
      <c r="M19" s="421" t="s">
        <v>245</v>
      </c>
    </row>
    <row r="20" spans="1:13" ht="113.4" customHeight="1" x14ac:dyDescent="0.3">
      <c r="A20" s="349"/>
      <c r="B20" s="349"/>
      <c r="C20" s="349"/>
      <c r="D20" s="349"/>
      <c r="E20" s="349"/>
      <c r="F20" s="349"/>
      <c r="G20" s="349"/>
      <c r="H20" s="349"/>
      <c r="I20" s="349"/>
      <c r="J20" s="349"/>
      <c r="K20" s="349"/>
      <c r="L20" s="349"/>
      <c r="M20" s="422"/>
    </row>
    <row r="21" spans="1:13" x14ac:dyDescent="0.3">
      <c r="A21" s="2" t="s">
        <v>2</v>
      </c>
      <c r="B21" s="417" t="s">
        <v>2</v>
      </c>
      <c r="C21" s="349"/>
      <c r="D21" s="419" t="s">
        <v>2</v>
      </c>
      <c r="E21" s="349"/>
      <c r="F21" s="419" t="s">
        <v>2</v>
      </c>
      <c r="G21" s="349"/>
      <c r="H21" s="349"/>
      <c r="I21" s="419" t="s">
        <v>2</v>
      </c>
      <c r="J21" s="349"/>
      <c r="K21" s="349"/>
      <c r="L21" s="80" t="s">
        <v>2</v>
      </c>
      <c r="M21" s="80" t="s">
        <v>2</v>
      </c>
    </row>
    <row r="22" spans="1:13" x14ac:dyDescent="0.3">
      <c r="A22" s="355" t="s">
        <v>2</v>
      </c>
      <c r="B22" s="383" t="s">
        <v>253</v>
      </c>
      <c r="C22" s="349"/>
      <c r="D22" s="410" t="s">
        <v>226</v>
      </c>
      <c r="E22" s="411"/>
      <c r="F22" s="411"/>
      <c r="G22" s="412"/>
      <c r="L22" s="351" t="s">
        <v>2</v>
      </c>
      <c r="M22" s="351" t="s">
        <v>2</v>
      </c>
    </row>
    <row r="23" spans="1:13" x14ac:dyDescent="0.3">
      <c r="A23" s="349"/>
      <c r="B23" s="355" t="s">
        <v>254</v>
      </c>
      <c r="C23" s="349"/>
      <c r="D23" s="76" t="s">
        <v>228</v>
      </c>
      <c r="E23" s="413" t="s">
        <v>229</v>
      </c>
      <c r="F23" s="359"/>
      <c r="G23" s="76" t="s">
        <v>230</v>
      </c>
      <c r="L23" s="349"/>
      <c r="M23" s="349"/>
    </row>
    <row r="24" spans="1:13" x14ac:dyDescent="0.3">
      <c r="A24" s="349"/>
      <c r="B24" s="414" t="s">
        <v>231</v>
      </c>
      <c r="C24" s="349"/>
      <c r="D24" s="77" t="s">
        <v>249</v>
      </c>
      <c r="E24" s="423" t="s">
        <v>974</v>
      </c>
      <c r="F24" s="424"/>
      <c r="G24" s="77" t="s">
        <v>234</v>
      </c>
      <c r="L24" s="349"/>
      <c r="M24" s="349"/>
    </row>
    <row r="25" spans="1:13" x14ac:dyDescent="0.3">
      <c r="A25" s="349"/>
      <c r="B25" s="414" t="s">
        <v>237</v>
      </c>
      <c r="C25" s="349"/>
      <c r="D25" s="78" t="s">
        <v>255</v>
      </c>
      <c r="E25" s="416" t="s">
        <v>256</v>
      </c>
      <c r="F25" s="359"/>
      <c r="G25" s="78" t="s">
        <v>240</v>
      </c>
      <c r="L25" s="349"/>
      <c r="M25" s="349"/>
    </row>
    <row r="26" spans="1:13" x14ac:dyDescent="0.3">
      <c r="A26" s="349"/>
      <c r="B26" s="355" t="s">
        <v>2</v>
      </c>
      <c r="C26" s="349"/>
      <c r="D26" s="78" t="s">
        <v>2</v>
      </c>
      <c r="E26" s="416" t="s">
        <v>2</v>
      </c>
      <c r="F26" s="359"/>
      <c r="G26" s="78" t="s">
        <v>2</v>
      </c>
      <c r="L26" s="349"/>
      <c r="M26" s="349"/>
    </row>
    <row r="27" spans="1:13" ht="113.4" customHeight="1" x14ac:dyDescent="0.3">
      <c r="A27" s="2" t="s">
        <v>2</v>
      </c>
      <c r="B27" s="417"/>
      <c r="C27" s="349"/>
      <c r="D27" s="418" t="s">
        <v>257</v>
      </c>
      <c r="E27" s="349"/>
      <c r="F27" s="349"/>
      <c r="G27" s="349"/>
      <c r="H27" s="349"/>
      <c r="I27" s="349"/>
      <c r="J27" s="349"/>
      <c r="K27" s="349"/>
      <c r="L27" s="79" t="s">
        <v>244</v>
      </c>
      <c r="M27" s="72" t="s">
        <v>245</v>
      </c>
    </row>
    <row r="28" spans="1:13" x14ac:dyDescent="0.3">
      <c r="A28" s="2" t="s">
        <v>2</v>
      </c>
      <c r="B28" s="417" t="s">
        <v>2</v>
      </c>
      <c r="C28" s="349"/>
      <c r="D28" s="419" t="s">
        <v>2</v>
      </c>
      <c r="E28" s="349"/>
      <c r="F28" s="419" t="s">
        <v>2</v>
      </c>
      <c r="G28" s="349"/>
      <c r="H28" s="349"/>
      <c r="I28" s="419" t="s">
        <v>2</v>
      </c>
      <c r="J28" s="349"/>
      <c r="K28" s="349"/>
      <c r="L28" s="80" t="s">
        <v>2</v>
      </c>
      <c r="M28" s="80" t="s">
        <v>2</v>
      </c>
    </row>
    <row r="29" spans="1:13" x14ac:dyDescent="0.3">
      <c r="A29" s="355" t="s">
        <v>2</v>
      </c>
      <c r="B29" s="383" t="s">
        <v>258</v>
      </c>
      <c r="C29" s="349"/>
      <c r="D29" s="410" t="s">
        <v>225</v>
      </c>
      <c r="E29" s="411"/>
      <c r="F29" s="411"/>
      <c r="G29" s="412"/>
      <c r="L29" s="351" t="s">
        <v>2</v>
      </c>
      <c r="M29" s="351" t="s">
        <v>2</v>
      </c>
    </row>
    <row r="30" spans="1:13" x14ac:dyDescent="0.3">
      <c r="A30" s="349"/>
      <c r="B30" s="355" t="s">
        <v>259</v>
      </c>
      <c r="C30" s="349"/>
      <c r="D30" s="76" t="s">
        <v>228</v>
      </c>
      <c r="E30" s="413" t="s">
        <v>229</v>
      </c>
      <c r="F30" s="359"/>
      <c r="G30" s="76" t="s">
        <v>230</v>
      </c>
      <c r="L30" s="349"/>
      <c r="M30" s="349"/>
    </row>
    <row r="31" spans="1:13" x14ac:dyDescent="0.3">
      <c r="A31" s="349"/>
      <c r="B31" s="414" t="s">
        <v>260</v>
      </c>
      <c r="C31" s="349"/>
      <c r="D31" s="77" t="s">
        <v>261</v>
      </c>
      <c r="E31" s="415" t="s">
        <v>262</v>
      </c>
      <c r="F31" s="359"/>
      <c r="G31" s="77" t="s">
        <v>234</v>
      </c>
      <c r="L31" s="349"/>
      <c r="M31" s="349"/>
    </row>
    <row r="32" spans="1:13" x14ac:dyDescent="0.3">
      <c r="A32" s="349"/>
      <c r="B32" s="414" t="s">
        <v>237</v>
      </c>
      <c r="C32" s="349"/>
      <c r="D32" s="78" t="s">
        <v>255</v>
      </c>
      <c r="E32" s="416" t="s">
        <v>262</v>
      </c>
      <c r="F32" s="359"/>
      <c r="G32" s="78" t="s">
        <v>240</v>
      </c>
      <c r="L32" s="349"/>
      <c r="M32" s="349"/>
    </row>
    <row r="33" spans="1:13" x14ac:dyDescent="0.3">
      <c r="A33" s="349"/>
      <c r="B33" s="355" t="s">
        <v>2</v>
      </c>
      <c r="C33" s="349"/>
      <c r="D33" s="78" t="s">
        <v>2</v>
      </c>
      <c r="E33" s="416" t="s">
        <v>2</v>
      </c>
      <c r="F33" s="359"/>
      <c r="G33" s="78" t="s">
        <v>2</v>
      </c>
      <c r="L33" s="349"/>
      <c r="M33" s="349"/>
    </row>
    <row r="34" spans="1:13" ht="113.4" customHeight="1" x14ac:dyDescent="0.3">
      <c r="A34" s="2" t="s">
        <v>2</v>
      </c>
      <c r="B34" s="417"/>
      <c r="C34" s="349"/>
      <c r="D34" s="418" t="s">
        <v>263</v>
      </c>
      <c r="E34" s="349"/>
      <c r="F34" s="349"/>
      <c r="G34" s="349"/>
      <c r="H34" s="349"/>
      <c r="I34" s="349"/>
      <c r="J34" s="349"/>
      <c r="K34" s="349"/>
      <c r="L34" s="79" t="s">
        <v>244</v>
      </c>
      <c r="M34" s="72" t="s">
        <v>245</v>
      </c>
    </row>
    <row r="35" spans="1:13" x14ac:dyDescent="0.3">
      <c r="A35" s="2" t="s">
        <v>2</v>
      </c>
      <c r="B35" s="417" t="s">
        <v>2</v>
      </c>
      <c r="C35" s="349"/>
      <c r="D35" s="419" t="s">
        <v>2</v>
      </c>
      <c r="E35" s="349"/>
      <c r="F35" s="419" t="s">
        <v>2</v>
      </c>
      <c r="G35" s="349"/>
      <c r="H35" s="349"/>
      <c r="I35" s="419" t="s">
        <v>2</v>
      </c>
      <c r="J35" s="349"/>
      <c r="K35" s="349"/>
      <c r="L35" s="80" t="s">
        <v>2</v>
      </c>
      <c r="M35" s="80" t="s">
        <v>2</v>
      </c>
    </row>
    <row r="36" spans="1:13" x14ac:dyDescent="0.3">
      <c r="A36" s="2" t="s">
        <v>2</v>
      </c>
      <c r="B36" s="417" t="s">
        <v>264</v>
      </c>
      <c r="C36" s="349"/>
      <c r="D36" s="419" t="s">
        <v>2</v>
      </c>
      <c r="E36" s="349"/>
      <c r="F36" s="419" t="s">
        <v>2</v>
      </c>
      <c r="G36" s="349"/>
      <c r="H36" s="349"/>
      <c r="I36" s="419" t="s">
        <v>2</v>
      </c>
      <c r="J36" s="349"/>
      <c r="K36" s="349"/>
      <c r="L36" s="80" t="s">
        <v>2</v>
      </c>
      <c r="M36" s="80" t="s">
        <v>2</v>
      </c>
    </row>
    <row r="37" spans="1:13" x14ac:dyDescent="0.3">
      <c r="A37" s="2" t="s">
        <v>2</v>
      </c>
      <c r="B37" s="417"/>
      <c r="C37" s="349"/>
      <c r="D37" s="419" t="s">
        <v>2</v>
      </c>
      <c r="E37" s="349"/>
      <c r="F37" s="419" t="s">
        <v>2</v>
      </c>
      <c r="G37" s="349"/>
      <c r="H37" s="349"/>
      <c r="I37" s="419" t="s">
        <v>2</v>
      </c>
      <c r="J37" s="349"/>
      <c r="K37" s="349"/>
      <c r="L37" s="80" t="s">
        <v>2</v>
      </c>
      <c r="M37" s="80" t="s">
        <v>2</v>
      </c>
    </row>
    <row r="38" spans="1:13" x14ac:dyDescent="0.3">
      <c r="A38" s="2" t="s">
        <v>2</v>
      </c>
      <c r="B38" s="417"/>
      <c r="C38" s="349"/>
      <c r="D38" s="419" t="s">
        <v>2</v>
      </c>
      <c r="E38" s="349"/>
      <c r="F38" s="419" t="s">
        <v>2</v>
      </c>
      <c r="G38" s="349"/>
      <c r="H38" s="349"/>
      <c r="I38" s="419" t="s">
        <v>2</v>
      </c>
      <c r="J38" s="349"/>
      <c r="K38" s="349"/>
      <c r="L38" s="80" t="s">
        <v>2</v>
      </c>
      <c r="M38" s="80" t="s">
        <v>2</v>
      </c>
    </row>
    <row r="39" spans="1:13" x14ac:dyDescent="0.3">
      <c r="A39" s="2" t="s">
        <v>2</v>
      </c>
      <c r="B39" s="417" t="s">
        <v>2</v>
      </c>
      <c r="C39" s="349"/>
      <c r="D39" s="419" t="s">
        <v>2</v>
      </c>
      <c r="E39" s="349"/>
      <c r="F39" s="419" t="s">
        <v>2</v>
      </c>
      <c r="G39" s="349"/>
      <c r="H39" s="349"/>
      <c r="I39" s="419" t="s">
        <v>2</v>
      </c>
      <c r="J39" s="349"/>
      <c r="K39" s="349"/>
      <c r="L39" s="80" t="s">
        <v>2</v>
      </c>
      <c r="M39" s="80" t="s">
        <v>2</v>
      </c>
    </row>
    <row r="40" spans="1:13" ht="0" hidden="1" customHeight="1" x14ac:dyDescent="0.3"/>
  </sheetData>
  <mergeCells count="115">
    <mergeCell ref="B38:C38"/>
    <mergeCell ref="D38:E38"/>
    <mergeCell ref="F38:H38"/>
    <mergeCell ref="I38:K38"/>
    <mergeCell ref="B39:C39"/>
    <mergeCell ref="D39:E39"/>
    <mergeCell ref="F39:H39"/>
    <mergeCell ref="I39:K39"/>
    <mergeCell ref="B36:C36"/>
    <mergeCell ref="D36:E36"/>
    <mergeCell ref="F36:H36"/>
    <mergeCell ref="I36:K36"/>
    <mergeCell ref="B37:C37"/>
    <mergeCell ref="D37:E37"/>
    <mergeCell ref="F37:H37"/>
    <mergeCell ref="I37:K37"/>
    <mergeCell ref="B34:C34"/>
    <mergeCell ref="D34:K34"/>
    <mergeCell ref="B35:C35"/>
    <mergeCell ref="D35:E35"/>
    <mergeCell ref="F35:H35"/>
    <mergeCell ref="I35:K35"/>
    <mergeCell ref="A29:A33"/>
    <mergeCell ref="B29:C29"/>
    <mergeCell ref="D29:G29"/>
    <mergeCell ref="L29:L33"/>
    <mergeCell ref="M29:M33"/>
    <mergeCell ref="B30:C30"/>
    <mergeCell ref="E30:F30"/>
    <mergeCell ref="B31:C31"/>
    <mergeCell ref="E31:F31"/>
    <mergeCell ref="B32:C32"/>
    <mergeCell ref="E32:F32"/>
    <mergeCell ref="B33:C33"/>
    <mergeCell ref="E33:F33"/>
    <mergeCell ref="B27:C27"/>
    <mergeCell ref="D27:K27"/>
    <mergeCell ref="B28:C28"/>
    <mergeCell ref="D28:E28"/>
    <mergeCell ref="F28:H28"/>
    <mergeCell ref="I28:K28"/>
    <mergeCell ref="L22:L26"/>
    <mergeCell ref="M22:M26"/>
    <mergeCell ref="B23:C23"/>
    <mergeCell ref="E23:F23"/>
    <mergeCell ref="B24:C24"/>
    <mergeCell ref="E24:F24"/>
    <mergeCell ref="B25:C25"/>
    <mergeCell ref="E25:F25"/>
    <mergeCell ref="B26:C26"/>
    <mergeCell ref="E26:F26"/>
    <mergeCell ref="B21:C21"/>
    <mergeCell ref="D21:E21"/>
    <mergeCell ref="F21:H21"/>
    <mergeCell ref="I21:K21"/>
    <mergeCell ref="A22:A26"/>
    <mergeCell ref="B22:C22"/>
    <mergeCell ref="D22:G22"/>
    <mergeCell ref="A19:A20"/>
    <mergeCell ref="B19:C20"/>
    <mergeCell ref="D19:K20"/>
    <mergeCell ref="L19:L20"/>
    <mergeCell ref="M19:M20"/>
    <mergeCell ref="M14:M18"/>
    <mergeCell ref="B15:C15"/>
    <mergeCell ref="E15:F15"/>
    <mergeCell ref="H15:I15"/>
    <mergeCell ref="B16:C16"/>
    <mergeCell ref="E16:F16"/>
    <mergeCell ref="H16:I16"/>
    <mergeCell ref="B17:C17"/>
    <mergeCell ref="E17:F17"/>
    <mergeCell ref="H17:I17"/>
    <mergeCell ref="B18:C18"/>
    <mergeCell ref="E18:F18"/>
    <mergeCell ref="H18:I18"/>
    <mergeCell ref="H10:I10"/>
    <mergeCell ref="B11:C11"/>
    <mergeCell ref="E11:F11"/>
    <mergeCell ref="H11:I11"/>
    <mergeCell ref="A14:A18"/>
    <mergeCell ref="B14:C14"/>
    <mergeCell ref="D14:G14"/>
    <mergeCell ref="H14:K14"/>
    <mergeCell ref="L14:L18"/>
    <mergeCell ref="B12:C12"/>
    <mergeCell ref="D12:K12"/>
    <mergeCell ref="B13:C13"/>
    <mergeCell ref="D13:E13"/>
    <mergeCell ref="F13:H13"/>
    <mergeCell ref="I13:K13"/>
    <mergeCell ref="B5:H5"/>
    <mergeCell ref="I5:K5"/>
    <mergeCell ref="B6:H6"/>
    <mergeCell ref="I6:K6"/>
    <mergeCell ref="A7:A11"/>
    <mergeCell ref="B7:C7"/>
    <mergeCell ref="D7:G7"/>
    <mergeCell ref="H7:K7"/>
    <mergeCell ref="A1:B3"/>
    <mergeCell ref="C1:M1"/>
    <mergeCell ref="C2:M2"/>
    <mergeCell ref="C3:M3"/>
    <mergeCell ref="B4:H4"/>
    <mergeCell ref="I4:K4"/>
    <mergeCell ref="L7:L11"/>
    <mergeCell ref="M7:M11"/>
    <mergeCell ref="B8:C8"/>
    <mergeCell ref="E8:F8"/>
    <mergeCell ref="H8:I8"/>
    <mergeCell ref="B9:C9"/>
    <mergeCell ref="E9:F9"/>
    <mergeCell ref="H9:I9"/>
    <mergeCell ref="B10:C10"/>
    <mergeCell ref="E10:F10"/>
  </mergeCells>
  <pageMargins left="0.25" right="0.25" top="0.25" bottom="0.25" header="0.25" footer="0.25"/>
  <pageSetup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showGridLines="0" workbookViewId="0">
      <selection activeCell="M14" sqref="M14"/>
    </sheetView>
  </sheetViews>
  <sheetFormatPr defaultRowHeight="14.4" x14ac:dyDescent="0.3"/>
  <cols>
    <col min="1" max="1" width="1.33203125" customWidth="1"/>
    <col min="2" max="2" width="32.33203125" customWidth="1"/>
    <col min="3" max="3" width="14" customWidth="1"/>
    <col min="4" max="4" width="19" customWidth="1"/>
    <col min="5" max="12" width="18.109375" customWidth="1"/>
    <col min="13" max="13" width="19" customWidth="1"/>
    <col min="14" max="18" width="18.109375" customWidth="1"/>
  </cols>
  <sheetData>
    <row r="1" spans="1:18" ht="18" customHeight="1" x14ac:dyDescent="0.3">
      <c r="A1" s="349"/>
      <c r="B1" s="349"/>
      <c r="C1" s="350" t="s">
        <v>0</v>
      </c>
      <c r="D1" s="349"/>
      <c r="E1" s="349"/>
      <c r="F1" s="349"/>
      <c r="G1" s="349"/>
      <c r="H1" s="349"/>
      <c r="I1" s="349"/>
      <c r="J1" s="349"/>
      <c r="K1" s="349"/>
      <c r="L1" s="349"/>
      <c r="M1" s="349"/>
      <c r="N1" s="349"/>
      <c r="O1" s="349"/>
      <c r="P1" s="349"/>
      <c r="Q1" s="349"/>
      <c r="R1" s="349"/>
    </row>
    <row r="2" spans="1:18" ht="18" customHeight="1" x14ac:dyDescent="0.3">
      <c r="A2" s="349"/>
      <c r="B2" s="349"/>
      <c r="C2" s="350" t="s">
        <v>1</v>
      </c>
      <c r="D2" s="349"/>
      <c r="E2" s="349"/>
      <c r="F2" s="349"/>
      <c r="G2" s="349"/>
      <c r="H2" s="349"/>
      <c r="I2" s="349"/>
      <c r="J2" s="349"/>
      <c r="K2" s="349"/>
      <c r="L2" s="349"/>
      <c r="M2" s="349"/>
      <c r="N2" s="349"/>
      <c r="O2" s="349"/>
      <c r="P2" s="349"/>
      <c r="Q2" s="349"/>
      <c r="R2" s="349"/>
    </row>
    <row r="3" spans="1:18" ht="18" customHeight="1" x14ac:dyDescent="0.3">
      <c r="A3" s="349"/>
      <c r="B3" s="349"/>
      <c r="C3" s="350" t="s">
        <v>2</v>
      </c>
      <c r="D3" s="349"/>
      <c r="E3" s="349"/>
      <c r="F3" s="349"/>
      <c r="G3" s="349"/>
      <c r="H3" s="349"/>
      <c r="I3" s="349"/>
      <c r="J3" s="349"/>
      <c r="K3" s="349"/>
      <c r="L3" s="349"/>
      <c r="M3" s="349"/>
      <c r="N3" s="349"/>
      <c r="O3" s="349"/>
      <c r="P3" s="349"/>
      <c r="Q3" s="349"/>
      <c r="R3" s="349"/>
    </row>
    <row r="4" spans="1:18" x14ac:dyDescent="0.3">
      <c r="A4" s="6" t="s">
        <v>2</v>
      </c>
      <c r="B4" s="356" t="s">
        <v>2</v>
      </c>
      <c r="C4" s="349"/>
      <c r="D4" s="6" t="s">
        <v>2</v>
      </c>
      <c r="E4" s="81" t="s">
        <v>2</v>
      </c>
      <c r="F4" s="81" t="s">
        <v>2</v>
      </c>
      <c r="G4" s="81" t="s">
        <v>2</v>
      </c>
      <c r="H4" s="81" t="s">
        <v>2</v>
      </c>
      <c r="I4" s="81" t="s">
        <v>2</v>
      </c>
      <c r="J4" s="81" t="s">
        <v>2</v>
      </c>
      <c r="K4" s="81" t="s">
        <v>2</v>
      </c>
      <c r="L4" s="81" t="s">
        <v>2</v>
      </c>
      <c r="M4" s="6" t="s">
        <v>2</v>
      </c>
      <c r="N4" s="81" t="s">
        <v>2</v>
      </c>
      <c r="O4" s="81" t="s">
        <v>2</v>
      </c>
      <c r="P4" s="81" t="s">
        <v>2</v>
      </c>
      <c r="Q4" s="81" t="s">
        <v>2</v>
      </c>
      <c r="R4" s="81" t="s">
        <v>2</v>
      </c>
    </row>
    <row r="5" spans="1:18" ht="15.6" x14ac:dyDescent="0.3">
      <c r="A5" s="3" t="s">
        <v>2</v>
      </c>
      <c r="B5" s="351" t="s">
        <v>265</v>
      </c>
      <c r="C5" s="349"/>
      <c r="D5" s="6" t="s">
        <v>2</v>
      </c>
      <c r="E5" s="81" t="s">
        <v>2</v>
      </c>
      <c r="F5" s="81" t="s">
        <v>2</v>
      </c>
      <c r="G5" s="81" t="s">
        <v>2</v>
      </c>
      <c r="H5" s="81" t="s">
        <v>2</v>
      </c>
      <c r="I5" s="81" t="s">
        <v>2</v>
      </c>
      <c r="J5" s="81" t="s">
        <v>2</v>
      </c>
      <c r="K5" s="81" t="s">
        <v>2</v>
      </c>
      <c r="L5" s="81" t="s">
        <v>2</v>
      </c>
      <c r="M5" s="6" t="s">
        <v>2</v>
      </c>
      <c r="N5" s="81" t="s">
        <v>2</v>
      </c>
      <c r="O5" s="81" t="s">
        <v>2</v>
      </c>
      <c r="P5" s="81" t="s">
        <v>2</v>
      </c>
      <c r="Q5" s="81" t="s">
        <v>2</v>
      </c>
      <c r="R5" s="81" t="s">
        <v>2</v>
      </c>
    </row>
    <row r="6" spans="1:18" x14ac:dyDescent="0.3">
      <c r="A6" s="26" t="s">
        <v>2</v>
      </c>
      <c r="B6" s="389" t="s">
        <v>2</v>
      </c>
      <c r="C6" s="349"/>
      <c r="D6" s="6" t="s">
        <v>2</v>
      </c>
      <c r="E6" s="81" t="s">
        <v>2</v>
      </c>
      <c r="F6" s="81" t="s">
        <v>2</v>
      </c>
      <c r="G6" s="81" t="s">
        <v>2</v>
      </c>
      <c r="H6" s="81" t="s">
        <v>2</v>
      </c>
      <c r="I6" s="81" t="s">
        <v>2</v>
      </c>
      <c r="J6" s="81" t="s">
        <v>2</v>
      </c>
      <c r="K6" s="81" t="s">
        <v>2</v>
      </c>
      <c r="L6" s="81" t="s">
        <v>2</v>
      </c>
      <c r="M6" s="6" t="s">
        <v>2</v>
      </c>
      <c r="N6" s="81" t="s">
        <v>2</v>
      </c>
      <c r="O6" s="81" t="s">
        <v>2</v>
      </c>
      <c r="P6" s="81" t="s">
        <v>2</v>
      </c>
      <c r="Q6" s="81" t="s">
        <v>2</v>
      </c>
      <c r="R6" s="81" t="s">
        <v>2</v>
      </c>
    </row>
    <row r="7" spans="1:18" x14ac:dyDescent="0.3">
      <c r="A7" s="2" t="s">
        <v>2</v>
      </c>
      <c r="B7" s="425" t="s">
        <v>266</v>
      </c>
      <c r="C7" s="359"/>
      <c r="D7" s="82" t="s">
        <v>267</v>
      </c>
      <c r="E7" s="82" t="s">
        <v>268</v>
      </c>
      <c r="F7" s="82" t="s">
        <v>269</v>
      </c>
      <c r="G7" s="82" t="s">
        <v>270</v>
      </c>
      <c r="H7" s="82" t="s">
        <v>271</v>
      </c>
      <c r="I7" s="82" t="s">
        <v>272</v>
      </c>
      <c r="J7" s="82" t="s">
        <v>273</v>
      </c>
      <c r="K7" s="82" t="s">
        <v>274</v>
      </c>
      <c r="L7" s="82" t="s">
        <v>275</v>
      </c>
      <c r="M7" s="82" t="s">
        <v>276</v>
      </c>
      <c r="N7" s="82" t="s">
        <v>277</v>
      </c>
      <c r="O7" s="82" t="s">
        <v>278</v>
      </c>
      <c r="P7" s="82" t="s">
        <v>279</v>
      </c>
      <c r="Q7" s="82" t="s">
        <v>280</v>
      </c>
      <c r="R7" s="82" t="s">
        <v>281</v>
      </c>
    </row>
    <row r="8" spans="1:18" x14ac:dyDescent="0.3">
      <c r="A8" s="2" t="s">
        <v>2</v>
      </c>
      <c r="B8" s="426" t="s">
        <v>282</v>
      </c>
      <c r="C8" s="359"/>
      <c r="D8" s="83" t="s">
        <v>283</v>
      </c>
      <c r="E8" s="84" t="s">
        <v>283</v>
      </c>
      <c r="F8" s="84" t="s">
        <v>283</v>
      </c>
      <c r="G8" s="84" t="s">
        <v>283</v>
      </c>
      <c r="H8" s="84" t="s">
        <v>283</v>
      </c>
      <c r="I8" s="84" t="s">
        <v>283</v>
      </c>
      <c r="J8" s="84" t="s">
        <v>283</v>
      </c>
      <c r="K8" s="84" t="s">
        <v>283</v>
      </c>
      <c r="L8" s="84" t="s">
        <v>283</v>
      </c>
      <c r="M8" s="83" t="s">
        <v>284</v>
      </c>
      <c r="N8" s="84" t="s">
        <v>284</v>
      </c>
      <c r="O8" s="84" t="s">
        <v>182</v>
      </c>
      <c r="P8" s="84" t="s">
        <v>182</v>
      </c>
      <c r="Q8" s="84" t="s">
        <v>284</v>
      </c>
      <c r="R8" s="84" t="s">
        <v>284</v>
      </c>
    </row>
    <row r="9" spans="1:18" x14ac:dyDescent="0.3">
      <c r="A9" s="2" t="s">
        <v>2</v>
      </c>
      <c r="B9" s="427" t="s">
        <v>285</v>
      </c>
      <c r="C9" s="359"/>
      <c r="D9" s="85" t="s">
        <v>286</v>
      </c>
      <c r="E9" s="86" t="s">
        <v>286</v>
      </c>
      <c r="F9" s="86" t="s">
        <v>286</v>
      </c>
      <c r="G9" s="86" t="s">
        <v>286</v>
      </c>
      <c r="H9" s="86" t="s">
        <v>286</v>
      </c>
      <c r="I9" s="86" t="s">
        <v>286</v>
      </c>
      <c r="J9" s="86" t="s">
        <v>286</v>
      </c>
      <c r="K9" s="86" t="s">
        <v>286</v>
      </c>
      <c r="L9" s="86" t="s">
        <v>286</v>
      </c>
      <c r="M9" s="85" t="s">
        <v>287</v>
      </c>
      <c r="N9" s="86" t="s">
        <v>287</v>
      </c>
      <c r="O9" s="86" t="s">
        <v>182</v>
      </c>
      <c r="P9" s="86" t="s">
        <v>182</v>
      </c>
      <c r="Q9" s="86" t="s">
        <v>287</v>
      </c>
      <c r="R9" s="86" t="s">
        <v>287</v>
      </c>
    </row>
    <row r="10" spans="1:18" x14ac:dyDescent="0.3">
      <c r="A10" s="2" t="s">
        <v>2</v>
      </c>
      <c r="B10" s="427" t="s">
        <v>2</v>
      </c>
      <c r="C10" s="359"/>
      <c r="D10" s="86" t="s">
        <v>2</v>
      </c>
      <c r="E10" s="86" t="s">
        <v>2</v>
      </c>
      <c r="F10" s="86" t="s">
        <v>2</v>
      </c>
      <c r="G10" s="86" t="s">
        <v>2</v>
      </c>
      <c r="H10" s="86" t="s">
        <v>2</v>
      </c>
      <c r="I10" s="86" t="s">
        <v>2</v>
      </c>
      <c r="J10" s="86" t="s">
        <v>2</v>
      </c>
      <c r="K10" s="86" t="s">
        <v>2</v>
      </c>
      <c r="L10" s="86" t="s">
        <v>2</v>
      </c>
      <c r="M10" s="86" t="s">
        <v>2</v>
      </c>
      <c r="N10" s="86" t="s">
        <v>2</v>
      </c>
      <c r="O10" s="86" t="s">
        <v>2</v>
      </c>
      <c r="P10" s="86" t="s">
        <v>2</v>
      </c>
      <c r="Q10" s="86" t="s">
        <v>2</v>
      </c>
      <c r="R10" s="86" t="s">
        <v>2</v>
      </c>
    </row>
    <row r="11" spans="1:18" x14ac:dyDescent="0.3">
      <c r="A11" s="2" t="s">
        <v>2</v>
      </c>
      <c r="B11" s="425" t="s">
        <v>288</v>
      </c>
      <c r="C11" s="359"/>
      <c r="D11" s="82" t="s">
        <v>267</v>
      </c>
      <c r="E11" s="82" t="s">
        <v>268</v>
      </c>
      <c r="F11" s="82" t="s">
        <v>269</v>
      </c>
      <c r="G11" s="82" t="s">
        <v>270</v>
      </c>
      <c r="H11" s="82" t="s">
        <v>271</v>
      </c>
      <c r="I11" s="82" t="s">
        <v>272</v>
      </c>
      <c r="J11" s="82" t="s">
        <v>273</v>
      </c>
      <c r="K11" s="82" t="s">
        <v>274</v>
      </c>
      <c r="L11" s="82" t="s">
        <v>275</v>
      </c>
      <c r="M11" s="82" t="s">
        <v>276</v>
      </c>
      <c r="N11" s="82" t="s">
        <v>277</v>
      </c>
      <c r="O11" s="82" t="s">
        <v>278</v>
      </c>
      <c r="P11" s="82" t="s">
        <v>279</v>
      </c>
      <c r="Q11" s="82" t="s">
        <v>280</v>
      </c>
      <c r="R11" s="82" t="s">
        <v>281</v>
      </c>
    </row>
    <row r="12" spans="1:18" x14ac:dyDescent="0.3">
      <c r="A12" s="2" t="s">
        <v>2</v>
      </c>
      <c r="B12" s="426" t="s">
        <v>282</v>
      </c>
      <c r="C12" s="359"/>
      <c r="D12" s="83" t="s">
        <v>283</v>
      </c>
      <c r="E12" s="84" t="s">
        <v>283</v>
      </c>
      <c r="F12" s="84" t="s">
        <v>283</v>
      </c>
      <c r="G12" s="84" t="s">
        <v>283</v>
      </c>
      <c r="H12" s="84" t="s">
        <v>283</v>
      </c>
      <c r="I12" s="84" t="s">
        <v>283</v>
      </c>
      <c r="J12" s="84" t="s">
        <v>283</v>
      </c>
      <c r="K12" s="84" t="s">
        <v>283</v>
      </c>
      <c r="L12" s="84" t="s">
        <v>283</v>
      </c>
      <c r="M12" s="83" t="s">
        <v>284</v>
      </c>
      <c r="N12" s="84" t="s">
        <v>284</v>
      </c>
      <c r="O12" s="84" t="s">
        <v>182</v>
      </c>
      <c r="P12" s="84" t="s">
        <v>182</v>
      </c>
      <c r="Q12" s="84" t="s">
        <v>284</v>
      </c>
      <c r="R12" s="84" t="s">
        <v>284</v>
      </c>
    </row>
    <row r="13" spans="1:18" x14ac:dyDescent="0.3">
      <c r="A13" s="2" t="s">
        <v>2</v>
      </c>
      <c r="B13" s="427" t="s">
        <v>285</v>
      </c>
      <c r="C13" s="359"/>
      <c r="D13" s="85" t="s">
        <v>286</v>
      </c>
      <c r="E13" s="86" t="s">
        <v>286</v>
      </c>
      <c r="F13" s="86" t="s">
        <v>286</v>
      </c>
      <c r="G13" s="86" t="s">
        <v>286</v>
      </c>
      <c r="H13" s="86" t="s">
        <v>286</v>
      </c>
      <c r="I13" s="86" t="s">
        <v>286</v>
      </c>
      <c r="J13" s="86" t="s">
        <v>286</v>
      </c>
      <c r="K13" s="86" t="s">
        <v>286</v>
      </c>
      <c r="L13" s="86" t="s">
        <v>286</v>
      </c>
      <c r="M13" s="85" t="s">
        <v>287</v>
      </c>
      <c r="N13" s="86" t="s">
        <v>287</v>
      </c>
      <c r="O13" s="86" t="s">
        <v>182</v>
      </c>
      <c r="P13" s="86" t="s">
        <v>182</v>
      </c>
      <c r="Q13" s="86" t="s">
        <v>287</v>
      </c>
      <c r="R13" s="86" t="s">
        <v>287</v>
      </c>
    </row>
    <row r="14" spans="1:18" x14ac:dyDescent="0.3">
      <c r="A14" s="2" t="s">
        <v>2</v>
      </c>
      <c r="B14" s="427" t="s">
        <v>2</v>
      </c>
      <c r="C14" s="359"/>
      <c r="D14" s="86" t="s">
        <v>2</v>
      </c>
      <c r="E14" s="86" t="s">
        <v>2</v>
      </c>
      <c r="F14" s="86" t="s">
        <v>2</v>
      </c>
      <c r="G14" s="86" t="s">
        <v>2</v>
      </c>
      <c r="H14" s="86" t="s">
        <v>2</v>
      </c>
      <c r="I14" s="86" t="s">
        <v>2</v>
      </c>
      <c r="J14" s="86" t="s">
        <v>2</v>
      </c>
      <c r="K14" s="86" t="s">
        <v>2</v>
      </c>
      <c r="L14" s="86" t="s">
        <v>2</v>
      </c>
      <c r="M14" s="86" t="s">
        <v>2</v>
      </c>
      <c r="N14" s="86" t="s">
        <v>2</v>
      </c>
      <c r="O14" s="86" t="s">
        <v>2</v>
      </c>
      <c r="P14" s="86" t="s">
        <v>2</v>
      </c>
      <c r="Q14" s="86" t="s">
        <v>2</v>
      </c>
      <c r="R14" s="86" t="s">
        <v>2</v>
      </c>
    </row>
    <row r="15" spans="1:18" x14ac:dyDescent="0.3">
      <c r="A15" s="2" t="s">
        <v>2</v>
      </c>
      <c r="B15" s="425" t="s">
        <v>289</v>
      </c>
      <c r="C15" s="359"/>
      <c r="D15" s="82" t="s">
        <v>267</v>
      </c>
      <c r="E15" s="82" t="s">
        <v>268</v>
      </c>
      <c r="F15" s="82" t="s">
        <v>269</v>
      </c>
      <c r="G15" s="82" t="s">
        <v>270</v>
      </c>
      <c r="H15" s="82" t="s">
        <v>271</v>
      </c>
      <c r="I15" s="82" t="s">
        <v>272</v>
      </c>
      <c r="J15" s="82" t="s">
        <v>273</v>
      </c>
      <c r="K15" s="82" t="s">
        <v>274</v>
      </c>
      <c r="L15" s="82" t="s">
        <v>275</v>
      </c>
      <c r="M15" s="82" t="s">
        <v>276</v>
      </c>
      <c r="N15" s="82" t="s">
        <v>277</v>
      </c>
      <c r="O15" s="82" t="s">
        <v>278</v>
      </c>
      <c r="P15" s="82" t="s">
        <v>279</v>
      </c>
      <c r="Q15" s="82" t="s">
        <v>280</v>
      </c>
      <c r="R15" s="82" t="s">
        <v>281</v>
      </c>
    </row>
    <row r="16" spans="1:18" x14ac:dyDescent="0.3">
      <c r="A16" s="2" t="s">
        <v>2</v>
      </c>
      <c r="B16" s="426" t="s">
        <v>90</v>
      </c>
      <c r="C16" s="359"/>
      <c r="D16" s="87" t="s">
        <v>2</v>
      </c>
      <c r="E16" s="87" t="s">
        <v>290</v>
      </c>
      <c r="F16" s="87" t="s">
        <v>290</v>
      </c>
      <c r="G16" s="87" t="s">
        <v>290</v>
      </c>
      <c r="H16" s="87" t="s">
        <v>290</v>
      </c>
      <c r="I16" s="87" t="s">
        <v>290</v>
      </c>
      <c r="J16" s="87" t="s">
        <v>290</v>
      </c>
      <c r="K16" s="87" t="s">
        <v>290</v>
      </c>
      <c r="L16" s="87" t="s">
        <v>290</v>
      </c>
      <c r="M16" s="87" t="s">
        <v>2</v>
      </c>
      <c r="N16" s="87" t="s">
        <v>290</v>
      </c>
      <c r="O16" s="87" t="s">
        <v>290</v>
      </c>
      <c r="P16" s="87" t="s">
        <v>290</v>
      </c>
      <c r="Q16" s="87" t="s">
        <v>290</v>
      </c>
      <c r="R16" s="87" t="s">
        <v>290</v>
      </c>
    </row>
    <row r="17" spans="1:18" x14ac:dyDescent="0.3">
      <c r="A17" s="2" t="s">
        <v>2</v>
      </c>
      <c r="B17" s="427" t="s">
        <v>291</v>
      </c>
      <c r="C17" s="359"/>
      <c r="D17" s="88" t="s">
        <v>2</v>
      </c>
      <c r="E17" s="88" t="s">
        <v>182</v>
      </c>
      <c r="F17" s="88" t="s">
        <v>182</v>
      </c>
      <c r="G17" s="88" t="s">
        <v>182</v>
      </c>
      <c r="H17" s="88" t="s">
        <v>182</v>
      </c>
      <c r="I17" s="88" t="s">
        <v>182</v>
      </c>
      <c r="J17" s="88" t="s">
        <v>182</v>
      </c>
      <c r="K17" s="88" t="s">
        <v>182</v>
      </c>
      <c r="L17" s="88" t="s">
        <v>182</v>
      </c>
      <c r="M17" s="88" t="s">
        <v>2</v>
      </c>
      <c r="N17" s="88" t="s">
        <v>182</v>
      </c>
      <c r="O17" s="88" t="s">
        <v>182</v>
      </c>
      <c r="P17" s="88" t="s">
        <v>182</v>
      </c>
      <c r="Q17" s="88" t="s">
        <v>182</v>
      </c>
      <c r="R17" s="88" t="s">
        <v>182</v>
      </c>
    </row>
    <row r="18" spans="1:18" x14ac:dyDescent="0.3">
      <c r="A18" s="2" t="s">
        <v>2</v>
      </c>
      <c r="B18" s="426" t="s">
        <v>292</v>
      </c>
      <c r="C18" s="359"/>
      <c r="D18" s="87" t="s">
        <v>2</v>
      </c>
      <c r="E18" s="87" t="s">
        <v>293</v>
      </c>
      <c r="F18" s="87" t="s">
        <v>294</v>
      </c>
      <c r="G18" s="87" t="s">
        <v>295</v>
      </c>
      <c r="H18" s="87" t="s">
        <v>296</v>
      </c>
      <c r="I18" s="87" t="s">
        <v>297</v>
      </c>
      <c r="J18" s="87" t="s">
        <v>2</v>
      </c>
      <c r="K18" s="87" t="s">
        <v>2</v>
      </c>
      <c r="L18" s="87" t="s">
        <v>2</v>
      </c>
      <c r="M18" s="87" t="s">
        <v>2</v>
      </c>
      <c r="N18" s="87" t="s">
        <v>298</v>
      </c>
      <c r="O18" s="87" t="s">
        <v>299</v>
      </c>
      <c r="P18" s="87" t="s">
        <v>300</v>
      </c>
      <c r="Q18" s="87" t="s">
        <v>2</v>
      </c>
      <c r="R18" s="87" t="s">
        <v>2</v>
      </c>
    </row>
    <row r="19" spans="1:18" x14ac:dyDescent="0.3">
      <c r="A19" s="2" t="s">
        <v>2</v>
      </c>
      <c r="B19" s="427" t="s">
        <v>301</v>
      </c>
      <c r="C19" s="359"/>
      <c r="D19" s="88" t="s">
        <v>2</v>
      </c>
      <c r="E19" s="88" t="s">
        <v>302</v>
      </c>
      <c r="F19" s="88" t="s">
        <v>303</v>
      </c>
      <c r="G19" s="88" t="s">
        <v>304</v>
      </c>
      <c r="H19" s="88" t="s">
        <v>305</v>
      </c>
      <c r="I19" s="88" t="s">
        <v>306</v>
      </c>
      <c r="J19" s="88" t="s">
        <v>2</v>
      </c>
      <c r="K19" s="88" t="s">
        <v>2</v>
      </c>
      <c r="L19" s="88" t="s">
        <v>2</v>
      </c>
      <c r="M19" s="88" t="s">
        <v>2</v>
      </c>
      <c r="N19" s="88" t="s">
        <v>307</v>
      </c>
      <c r="O19" s="88" t="s">
        <v>308</v>
      </c>
      <c r="P19" s="88" t="s">
        <v>309</v>
      </c>
      <c r="Q19" s="88" t="s">
        <v>2</v>
      </c>
      <c r="R19" s="88" t="s">
        <v>2</v>
      </c>
    </row>
    <row r="20" spans="1:18" x14ac:dyDescent="0.3">
      <c r="A20" s="2" t="s">
        <v>2</v>
      </c>
      <c r="B20" s="426" t="s">
        <v>310</v>
      </c>
      <c r="C20" s="359"/>
      <c r="D20" s="89">
        <v>2734400000</v>
      </c>
      <c r="E20" s="89">
        <v>167200000</v>
      </c>
      <c r="F20" s="89">
        <v>200000000</v>
      </c>
      <c r="G20" s="89">
        <v>112800000</v>
      </c>
      <c r="H20" s="89">
        <v>821500000</v>
      </c>
      <c r="I20" s="89">
        <v>60000000</v>
      </c>
      <c r="J20" s="89">
        <v>531600000</v>
      </c>
      <c r="K20" s="89">
        <v>326000000</v>
      </c>
      <c r="L20" s="89">
        <v>515300000</v>
      </c>
      <c r="M20" s="89">
        <v>423300000</v>
      </c>
      <c r="N20" s="89">
        <v>15700000</v>
      </c>
      <c r="O20" s="89">
        <v>93700000</v>
      </c>
      <c r="P20" s="89">
        <v>22800000</v>
      </c>
      <c r="Q20" s="89">
        <v>221100000</v>
      </c>
      <c r="R20" s="89">
        <v>70000000</v>
      </c>
    </row>
    <row r="21" spans="1:18" x14ac:dyDescent="0.3">
      <c r="A21" s="2" t="s">
        <v>2</v>
      </c>
      <c r="B21" s="427" t="s">
        <v>2</v>
      </c>
      <c r="C21" s="359"/>
      <c r="D21" s="86" t="s">
        <v>2</v>
      </c>
      <c r="E21" s="86" t="s">
        <v>2</v>
      </c>
      <c r="F21" s="86" t="s">
        <v>2</v>
      </c>
      <c r="G21" s="86" t="s">
        <v>2</v>
      </c>
      <c r="H21" s="86" t="s">
        <v>2</v>
      </c>
      <c r="I21" s="86" t="s">
        <v>2</v>
      </c>
      <c r="J21" s="86" t="s">
        <v>2</v>
      </c>
      <c r="K21" s="86" t="s">
        <v>2</v>
      </c>
      <c r="L21" s="86" t="s">
        <v>2</v>
      </c>
      <c r="M21" s="86" t="s">
        <v>2</v>
      </c>
      <c r="N21" s="86" t="s">
        <v>2</v>
      </c>
      <c r="O21" s="86" t="s">
        <v>2</v>
      </c>
      <c r="P21" s="86" t="s">
        <v>2</v>
      </c>
      <c r="Q21" s="86" t="s">
        <v>2</v>
      </c>
      <c r="R21" s="86" t="s">
        <v>2</v>
      </c>
    </row>
    <row r="22" spans="1:18" x14ac:dyDescent="0.3">
      <c r="A22" s="2" t="s">
        <v>2</v>
      </c>
      <c r="B22" s="425" t="s">
        <v>311</v>
      </c>
      <c r="C22" s="359"/>
      <c r="D22" s="82" t="s">
        <v>267</v>
      </c>
      <c r="E22" s="82" t="s">
        <v>268</v>
      </c>
      <c r="F22" s="82" t="s">
        <v>269</v>
      </c>
      <c r="G22" s="82" t="s">
        <v>270</v>
      </c>
      <c r="H22" s="82" t="s">
        <v>271</v>
      </c>
      <c r="I22" s="82" t="s">
        <v>272</v>
      </c>
      <c r="J22" s="82" t="s">
        <v>273</v>
      </c>
      <c r="K22" s="82" t="s">
        <v>274</v>
      </c>
      <c r="L22" s="82" t="s">
        <v>275</v>
      </c>
      <c r="M22" s="82" t="s">
        <v>276</v>
      </c>
      <c r="N22" s="82" t="s">
        <v>277</v>
      </c>
      <c r="O22" s="82" t="s">
        <v>278</v>
      </c>
      <c r="P22" s="82" t="s">
        <v>279</v>
      </c>
      <c r="Q22" s="82" t="s">
        <v>280</v>
      </c>
      <c r="R22" s="82" t="s">
        <v>281</v>
      </c>
    </row>
    <row r="23" spans="1:18" x14ac:dyDescent="0.3">
      <c r="A23" s="2" t="s">
        <v>2</v>
      </c>
      <c r="B23" s="426" t="s">
        <v>312</v>
      </c>
      <c r="C23" s="359"/>
      <c r="D23" s="87" t="s">
        <v>313</v>
      </c>
      <c r="E23" s="87" t="s">
        <v>313</v>
      </c>
      <c r="F23" s="87" t="s">
        <v>313</v>
      </c>
      <c r="G23" s="87" t="s">
        <v>313</v>
      </c>
      <c r="H23" s="87" t="s">
        <v>313</v>
      </c>
      <c r="I23" s="87" t="s">
        <v>313</v>
      </c>
      <c r="J23" s="87" t="s">
        <v>313</v>
      </c>
      <c r="K23" s="87" t="s">
        <v>313</v>
      </c>
      <c r="L23" s="87" t="s">
        <v>313</v>
      </c>
      <c r="M23" s="87" t="s">
        <v>313</v>
      </c>
      <c r="N23" s="87" t="s">
        <v>313</v>
      </c>
      <c r="O23" s="87" t="s">
        <v>313</v>
      </c>
      <c r="P23" s="87" t="s">
        <v>313</v>
      </c>
      <c r="Q23" s="87" t="s">
        <v>313</v>
      </c>
      <c r="R23" s="87" t="s">
        <v>313</v>
      </c>
    </row>
    <row r="24" spans="1:18" x14ac:dyDescent="0.3">
      <c r="A24" s="2" t="s">
        <v>2</v>
      </c>
      <c r="B24" s="427" t="s">
        <v>314</v>
      </c>
      <c r="C24" s="359"/>
      <c r="D24" s="88" t="s">
        <v>315</v>
      </c>
      <c r="E24" s="88" t="s">
        <v>315</v>
      </c>
      <c r="F24" s="88" t="s">
        <v>315</v>
      </c>
      <c r="G24" s="88" t="s">
        <v>315</v>
      </c>
      <c r="H24" s="88" t="s">
        <v>315</v>
      </c>
      <c r="I24" s="88" t="s">
        <v>315</v>
      </c>
      <c r="J24" s="88" t="s">
        <v>315</v>
      </c>
      <c r="K24" s="88" t="s">
        <v>315</v>
      </c>
      <c r="L24" s="88" t="s">
        <v>315</v>
      </c>
      <c r="M24" s="88" t="s">
        <v>315</v>
      </c>
      <c r="N24" s="88" t="s">
        <v>315</v>
      </c>
      <c r="O24" s="88" t="s">
        <v>315</v>
      </c>
      <c r="P24" s="88" t="s">
        <v>315</v>
      </c>
      <c r="Q24" s="88" t="s">
        <v>315</v>
      </c>
      <c r="R24" s="88" t="s">
        <v>315</v>
      </c>
    </row>
    <row r="25" spans="1:18" x14ac:dyDescent="0.3">
      <c r="A25" s="2" t="s">
        <v>2</v>
      </c>
      <c r="B25" s="426" t="s">
        <v>316</v>
      </c>
      <c r="C25" s="359"/>
      <c r="D25" s="87" t="s">
        <v>2</v>
      </c>
      <c r="E25" s="90">
        <v>7.4999999999999997E-3</v>
      </c>
      <c r="F25" s="90">
        <v>7.4999999999999997E-3</v>
      </c>
      <c r="G25" s="90">
        <v>7.4999999999999997E-3</v>
      </c>
      <c r="H25" s="90">
        <v>7.4999999999999997E-3</v>
      </c>
      <c r="I25" s="90">
        <v>7.4999999999999997E-3</v>
      </c>
      <c r="J25" s="90">
        <v>7.4999999999999997E-3</v>
      </c>
      <c r="K25" s="90">
        <v>7.4999999999999997E-3</v>
      </c>
      <c r="L25" s="90">
        <v>7.4999999999999997E-3</v>
      </c>
      <c r="M25" s="87" t="s">
        <v>2</v>
      </c>
      <c r="N25" s="90">
        <v>1.55E-2</v>
      </c>
      <c r="O25" s="90">
        <v>1.55E-2</v>
      </c>
      <c r="P25" s="90">
        <v>1.55E-2</v>
      </c>
      <c r="Q25" s="90">
        <v>1.55E-2</v>
      </c>
      <c r="R25" s="90">
        <v>1.55E-2</v>
      </c>
    </row>
    <row r="26" spans="1:18" s="291" customFormat="1" x14ac:dyDescent="0.3">
      <c r="A26" s="288" t="s">
        <v>2</v>
      </c>
      <c r="B26" s="428" t="s">
        <v>317</v>
      </c>
      <c r="C26" s="429"/>
      <c r="D26" s="289" t="s">
        <v>2</v>
      </c>
      <c r="E26" s="290">
        <v>5.2104999999999999E-2</v>
      </c>
      <c r="F26" s="290">
        <v>5.2104999999999999E-2</v>
      </c>
      <c r="G26" s="290">
        <v>5.2104999999999999E-2</v>
      </c>
      <c r="H26" s="290">
        <v>5.2104999999999999E-2</v>
      </c>
      <c r="I26" s="290">
        <v>5.2104999999999999E-2</v>
      </c>
      <c r="J26" s="290">
        <v>5.2104999999999999E-2</v>
      </c>
      <c r="K26" s="290">
        <v>5.2104999999999999E-2</v>
      </c>
      <c r="L26" s="290">
        <v>5.2104999999999999E-2</v>
      </c>
      <c r="M26" s="289" t="s">
        <v>2</v>
      </c>
      <c r="N26" s="290">
        <v>5.2104999999999999E-2</v>
      </c>
      <c r="O26" s="290">
        <v>5.2104999999999999E-2</v>
      </c>
      <c r="P26" s="290">
        <v>5.2104999999999999E-2</v>
      </c>
      <c r="Q26" s="290">
        <v>5.2104999999999999E-2</v>
      </c>
      <c r="R26" s="290">
        <v>5.2104999999999999E-2</v>
      </c>
    </row>
    <row r="27" spans="1:18" s="291" customFormat="1" x14ac:dyDescent="0.3">
      <c r="A27" s="288" t="s">
        <v>2</v>
      </c>
      <c r="B27" s="430" t="s">
        <v>318</v>
      </c>
      <c r="C27" s="429"/>
      <c r="D27" s="292" t="s">
        <v>2</v>
      </c>
      <c r="E27" s="293">
        <v>5.9604999999999998E-2</v>
      </c>
      <c r="F27" s="293">
        <v>5.9604999999999998E-2</v>
      </c>
      <c r="G27" s="293">
        <v>5.9604999999999998E-2</v>
      </c>
      <c r="H27" s="293">
        <v>5.9604999999999998E-2</v>
      </c>
      <c r="I27" s="293">
        <v>5.9604999999999998E-2</v>
      </c>
      <c r="J27" s="293">
        <v>5.9604999999999998E-2</v>
      </c>
      <c r="K27" s="293">
        <v>5.9604999999999998E-2</v>
      </c>
      <c r="L27" s="293">
        <v>5.9604999999999998E-2</v>
      </c>
      <c r="M27" s="292" t="s">
        <v>2</v>
      </c>
      <c r="N27" s="293">
        <v>6.7604999999999998E-2</v>
      </c>
      <c r="O27" s="293">
        <v>6.7604999999999998E-2</v>
      </c>
      <c r="P27" s="293">
        <v>6.7604999999999998E-2</v>
      </c>
      <c r="Q27" s="293">
        <v>6.7604999999999998E-2</v>
      </c>
      <c r="R27" s="293">
        <v>6.7604999999999998E-2</v>
      </c>
    </row>
  </sheetData>
  <mergeCells count="28">
    <mergeCell ref="B25:C25"/>
    <mergeCell ref="B26:C26"/>
    <mergeCell ref="B27:C27"/>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5:C5"/>
    <mergeCell ref="B6:C6"/>
    <mergeCell ref="B7:C7"/>
    <mergeCell ref="B8:C8"/>
    <mergeCell ref="B9:C9"/>
    <mergeCell ref="A1:B3"/>
    <mergeCell ref="C1:R1"/>
    <mergeCell ref="C2:R2"/>
    <mergeCell ref="C3:R3"/>
    <mergeCell ref="B4:C4"/>
  </mergeCells>
  <pageMargins left="0.25" right="0.25" top="0.25" bottom="0.25" header="0.25" footer="0.25"/>
  <pageSetup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7"/>
  <sheetViews>
    <sheetView showGridLines="0" topLeftCell="B1" workbookViewId="0">
      <selection activeCell="E64" sqref="E64:H64"/>
    </sheetView>
  </sheetViews>
  <sheetFormatPr defaultRowHeight="14.4" x14ac:dyDescent="0.3"/>
  <cols>
    <col min="1" max="1" width="1.33203125" style="291" customWidth="1"/>
    <col min="2" max="2" width="32.33203125" style="291" customWidth="1"/>
    <col min="3" max="3" width="39.109375" style="291" customWidth="1"/>
    <col min="4" max="4" width="17.77734375" style="291" customWidth="1"/>
    <col min="5" max="5" width="12.21875" style="291" customWidth="1"/>
    <col min="6" max="6" width="5.6640625" style="291" customWidth="1"/>
    <col min="7" max="7" width="15.5546875" style="291" customWidth="1"/>
    <col min="8" max="8" width="2.33203125" style="291" customWidth="1"/>
    <col min="9" max="9" width="17.77734375" style="291" customWidth="1"/>
    <col min="10" max="10" width="0" style="291" hidden="1" customWidth="1"/>
    <col min="11" max="11" width="0.33203125" style="291" customWidth="1"/>
    <col min="12" max="18" width="20.44140625" style="291" customWidth="1"/>
    <col min="19" max="19" width="21.109375" style="291" customWidth="1"/>
    <col min="20" max="24" width="20.44140625" style="291" customWidth="1"/>
    <col min="25" max="25" width="0" style="291" hidden="1" customWidth="1"/>
    <col min="26" max="16384" width="8.88671875" style="291"/>
  </cols>
  <sheetData>
    <row r="1" spans="1:24" ht="18" customHeight="1" x14ac:dyDescent="0.3">
      <c r="A1" s="432"/>
      <c r="B1" s="432"/>
      <c r="C1" s="440" t="s">
        <v>0</v>
      </c>
      <c r="D1" s="432"/>
      <c r="E1" s="432"/>
      <c r="F1" s="432"/>
      <c r="G1" s="432"/>
      <c r="H1" s="432"/>
      <c r="I1" s="432"/>
      <c r="J1" s="432"/>
      <c r="K1" s="432"/>
      <c r="L1" s="432"/>
      <c r="M1" s="432"/>
      <c r="N1" s="432"/>
      <c r="O1" s="432"/>
      <c r="P1" s="432"/>
      <c r="Q1" s="432"/>
      <c r="R1" s="432"/>
      <c r="S1" s="432"/>
      <c r="T1" s="432"/>
      <c r="U1" s="432"/>
      <c r="V1" s="432"/>
      <c r="W1" s="432"/>
      <c r="X1" s="432"/>
    </row>
    <row r="2" spans="1:24" ht="18" customHeight="1" x14ac:dyDescent="0.3">
      <c r="A2" s="432"/>
      <c r="B2" s="432"/>
      <c r="C2" s="440" t="s">
        <v>1</v>
      </c>
      <c r="D2" s="432"/>
      <c r="E2" s="432"/>
      <c r="F2" s="432"/>
      <c r="G2" s="432"/>
      <c r="H2" s="432"/>
      <c r="I2" s="432"/>
      <c r="J2" s="432"/>
      <c r="K2" s="432"/>
      <c r="L2" s="432"/>
      <c r="M2" s="432"/>
      <c r="N2" s="432"/>
      <c r="O2" s="432"/>
      <c r="P2" s="432"/>
      <c r="Q2" s="432"/>
      <c r="R2" s="432"/>
      <c r="S2" s="432"/>
      <c r="T2" s="432"/>
      <c r="U2" s="432"/>
      <c r="V2" s="432"/>
      <c r="W2" s="432"/>
      <c r="X2" s="432"/>
    </row>
    <row r="3" spans="1:24" ht="18" customHeight="1" x14ac:dyDescent="0.3">
      <c r="A3" s="432"/>
      <c r="B3" s="432"/>
      <c r="C3" s="440" t="s">
        <v>2</v>
      </c>
      <c r="D3" s="432"/>
      <c r="E3" s="432"/>
      <c r="F3" s="432"/>
      <c r="G3" s="432"/>
      <c r="H3" s="432"/>
      <c r="I3" s="432"/>
      <c r="J3" s="432"/>
      <c r="K3" s="432"/>
      <c r="L3" s="432"/>
      <c r="M3" s="432"/>
      <c r="N3" s="432"/>
      <c r="O3" s="432"/>
      <c r="P3" s="432"/>
      <c r="Q3" s="432"/>
      <c r="R3" s="432"/>
      <c r="S3" s="432"/>
      <c r="T3" s="432"/>
      <c r="U3" s="432"/>
      <c r="V3" s="432"/>
      <c r="W3" s="432"/>
      <c r="X3" s="432"/>
    </row>
    <row r="4" spans="1:24" x14ac:dyDescent="0.3">
      <c r="A4" s="294" t="s">
        <v>2</v>
      </c>
      <c r="B4" s="431" t="s">
        <v>2</v>
      </c>
      <c r="C4" s="432"/>
      <c r="D4" s="433" t="s">
        <v>2</v>
      </c>
      <c r="E4" s="432"/>
      <c r="F4" s="434" t="s">
        <v>2</v>
      </c>
      <c r="G4" s="432"/>
      <c r="H4" s="435" t="s">
        <v>2</v>
      </c>
      <c r="I4" s="432"/>
      <c r="J4" s="432"/>
      <c r="K4" s="432"/>
      <c r="L4" s="295" t="s">
        <v>2</v>
      </c>
      <c r="M4" s="295" t="s">
        <v>2</v>
      </c>
      <c r="N4" s="295" t="s">
        <v>2</v>
      </c>
      <c r="O4" s="295" t="s">
        <v>2</v>
      </c>
      <c r="P4" s="295" t="s">
        <v>2</v>
      </c>
      <c r="Q4" s="295" t="s">
        <v>2</v>
      </c>
      <c r="R4" s="295" t="s">
        <v>2</v>
      </c>
      <c r="S4" s="294" t="s">
        <v>2</v>
      </c>
      <c r="T4" s="295" t="s">
        <v>2</v>
      </c>
      <c r="U4" s="295" t="s">
        <v>2</v>
      </c>
      <c r="V4" s="295" t="s">
        <v>2</v>
      </c>
      <c r="W4" s="295" t="s">
        <v>2</v>
      </c>
      <c r="X4" s="295" t="s">
        <v>2</v>
      </c>
    </row>
    <row r="5" spans="1:24" x14ac:dyDescent="0.3">
      <c r="A5" s="294" t="s">
        <v>2</v>
      </c>
      <c r="B5" s="431" t="s">
        <v>319</v>
      </c>
      <c r="C5" s="432"/>
      <c r="D5" s="433" t="s">
        <v>2</v>
      </c>
      <c r="E5" s="432"/>
      <c r="F5" s="434" t="s">
        <v>2</v>
      </c>
      <c r="G5" s="432"/>
      <c r="H5" s="435" t="s">
        <v>2</v>
      </c>
      <c r="I5" s="432"/>
      <c r="J5" s="432"/>
      <c r="K5" s="432"/>
      <c r="L5" s="295" t="s">
        <v>2</v>
      </c>
      <c r="M5" s="295" t="s">
        <v>2</v>
      </c>
      <c r="N5" s="295" t="s">
        <v>2</v>
      </c>
      <c r="O5" s="295" t="s">
        <v>2</v>
      </c>
      <c r="P5" s="295" t="s">
        <v>2</v>
      </c>
      <c r="Q5" s="295" t="s">
        <v>2</v>
      </c>
      <c r="R5" s="295" t="s">
        <v>2</v>
      </c>
      <c r="S5" s="294" t="s">
        <v>2</v>
      </c>
      <c r="T5" s="295" t="s">
        <v>2</v>
      </c>
      <c r="U5" s="295" t="s">
        <v>2</v>
      </c>
      <c r="V5" s="295" t="s">
        <v>2</v>
      </c>
      <c r="W5" s="295" t="s">
        <v>2</v>
      </c>
      <c r="X5" s="295" t="s">
        <v>2</v>
      </c>
    </row>
    <row r="6" spans="1:24" x14ac:dyDescent="0.3">
      <c r="A6" s="288" t="s">
        <v>2</v>
      </c>
      <c r="B6" s="436" t="s">
        <v>2</v>
      </c>
      <c r="C6" s="432"/>
      <c r="D6" s="437" t="s">
        <v>2</v>
      </c>
      <c r="E6" s="432"/>
      <c r="F6" s="438" t="s">
        <v>2</v>
      </c>
      <c r="G6" s="432"/>
      <c r="H6" s="439" t="s">
        <v>2</v>
      </c>
      <c r="I6" s="432"/>
      <c r="J6" s="432"/>
      <c r="K6" s="432"/>
      <c r="L6" s="297" t="s">
        <v>2</v>
      </c>
      <c r="M6" s="297" t="s">
        <v>2</v>
      </c>
      <c r="N6" s="297" t="s">
        <v>2</v>
      </c>
      <c r="O6" s="297" t="s">
        <v>2</v>
      </c>
      <c r="P6" s="297" t="s">
        <v>2</v>
      </c>
      <c r="Q6" s="297" t="s">
        <v>2</v>
      </c>
      <c r="R6" s="297" t="s">
        <v>2</v>
      </c>
      <c r="S6" s="288" t="s">
        <v>2</v>
      </c>
      <c r="T6" s="297" t="s">
        <v>2</v>
      </c>
      <c r="U6" s="297" t="s">
        <v>2</v>
      </c>
      <c r="V6" s="297" t="s">
        <v>2</v>
      </c>
      <c r="W6" s="297" t="s">
        <v>2</v>
      </c>
      <c r="X6" s="297" t="s">
        <v>2</v>
      </c>
    </row>
    <row r="7" spans="1:24" ht="18" customHeight="1" x14ac:dyDescent="0.3">
      <c r="A7" s="288" t="s">
        <v>2</v>
      </c>
      <c r="B7" s="441" t="s">
        <v>96</v>
      </c>
      <c r="C7" s="429"/>
      <c r="D7" s="445">
        <v>45473</v>
      </c>
      <c r="E7" s="429"/>
      <c r="F7" s="438" t="s">
        <v>2</v>
      </c>
      <c r="G7" s="432"/>
      <c r="H7" s="439" t="s">
        <v>2</v>
      </c>
      <c r="I7" s="432"/>
      <c r="J7" s="432"/>
      <c r="K7" s="432"/>
      <c r="L7" s="297" t="s">
        <v>2</v>
      </c>
      <c r="M7" s="297" t="s">
        <v>2</v>
      </c>
      <c r="N7" s="297" t="s">
        <v>2</v>
      </c>
      <c r="O7" s="297" t="s">
        <v>2</v>
      </c>
      <c r="P7" s="297" t="s">
        <v>2</v>
      </c>
      <c r="Q7" s="297" t="s">
        <v>2</v>
      </c>
      <c r="R7" s="297" t="s">
        <v>2</v>
      </c>
      <c r="S7" s="288" t="s">
        <v>2</v>
      </c>
      <c r="T7" s="297" t="s">
        <v>2</v>
      </c>
      <c r="U7" s="297" t="s">
        <v>2</v>
      </c>
      <c r="V7" s="297" t="s">
        <v>2</v>
      </c>
      <c r="W7" s="297" t="s">
        <v>2</v>
      </c>
      <c r="X7" s="297" t="s">
        <v>2</v>
      </c>
    </row>
    <row r="8" spans="1:24" ht="18" customHeight="1" x14ac:dyDescent="0.3">
      <c r="A8" s="298" t="s">
        <v>2</v>
      </c>
      <c r="B8" s="443" t="s">
        <v>88</v>
      </c>
      <c r="C8" s="429"/>
      <c r="D8" s="446" t="s">
        <v>89</v>
      </c>
      <c r="E8" s="429"/>
      <c r="F8" s="438" t="s">
        <v>2</v>
      </c>
      <c r="G8" s="432"/>
      <c r="H8" s="439" t="s">
        <v>2</v>
      </c>
      <c r="I8" s="432"/>
      <c r="J8" s="432"/>
      <c r="K8" s="432"/>
      <c r="L8" s="297" t="s">
        <v>2</v>
      </c>
      <c r="M8" s="297" t="s">
        <v>2</v>
      </c>
      <c r="N8" s="297" t="s">
        <v>2</v>
      </c>
      <c r="O8" s="297" t="s">
        <v>2</v>
      </c>
      <c r="P8" s="297" t="s">
        <v>2</v>
      </c>
      <c r="Q8" s="297" t="s">
        <v>2</v>
      </c>
      <c r="R8" s="297" t="s">
        <v>2</v>
      </c>
      <c r="S8" s="288" t="s">
        <v>2</v>
      </c>
      <c r="T8" s="297" t="s">
        <v>2</v>
      </c>
      <c r="U8" s="297" t="s">
        <v>2</v>
      </c>
      <c r="V8" s="297" t="s">
        <v>2</v>
      </c>
      <c r="W8" s="297" t="s">
        <v>2</v>
      </c>
      <c r="X8" s="297" t="s">
        <v>2</v>
      </c>
    </row>
    <row r="9" spans="1:24" ht="18.75" customHeight="1" x14ac:dyDescent="0.3">
      <c r="A9" s="288" t="s">
        <v>2</v>
      </c>
      <c r="B9" s="441" t="s">
        <v>320</v>
      </c>
      <c r="C9" s="429"/>
      <c r="D9" s="442" t="s">
        <v>321</v>
      </c>
      <c r="E9" s="429"/>
      <c r="F9" s="438" t="s">
        <v>2</v>
      </c>
      <c r="G9" s="432"/>
      <c r="H9" s="439" t="s">
        <v>2</v>
      </c>
      <c r="I9" s="432"/>
      <c r="J9" s="432"/>
      <c r="K9" s="432"/>
      <c r="L9" s="297" t="s">
        <v>2</v>
      </c>
      <c r="M9" s="297" t="s">
        <v>2</v>
      </c>
      <c r="N9" s="297" t="s">
        <v>2</v>
      </c>
      <c r="O9" s="297" t="s">
        <v>2</v>
      </c>
      <c r="P9" s="297" t="s">
        <v>2</v>
      </c>
      <c r="Q9" s="297" t="s">
        <v>2</v>
      </c>
      <c r="R9" s="297" t="s">
        <v>2</v>
      </c>
      <c r="S9" s="288" t="s">
        <v>2</v>
      </c>
      <c r="T9" s="297" t="s">
        <v>2</v>
      </c>
      <c r="U9" s="297" t="s">
        <v>2</v>
      </c>
      <c r="V9" s="297" t="s">
        <v>2</v>
      </c>
      <c r="W9" s="297" t="s">
        <v>2</v>
      </c>
      <c r="X9" s="297" t="s">
        <v>2</v>
      </c>
    </row>
    <row r="10" spans="1:24" ht="18" customHeight="1" x14ac:dyDescent="0.3">
      <c r="A10" s="298" t="s">
        <v>2</v>
      </c>
      <c r="B10" s="443" t="s">
        <v>322</v>
      </c>
      <c r="C10" s="429"/>
      <c r="D10" s="444">
        <v>30</v>
      </c>
      <c r="E10" s="429"/>
      <c r="F10" s="438" t="s">
        <v>2</v>
      </c>
      <c r="G10" s="432"/>
      <c r="H10" s="439" t="s">
        <v>2</v>
      </c>
      <c r="I10" s="432"/>
      <c r="J10" s="432"/>
      <c r="K10" s="432"/>
      <c r="L10" s="297" t="s">
        <v>2</v>
      </c>
      <c r="M10" s="297" t="s">
        <v>2</v>
      </c>
      <c r="N10" s="297" t="s">
        <v>2</v>
      </c>
      <c r="O10" s="297" t="s">
        <v>2</v>
      </c>
      <c r="P10" s="297" t="s">
        <v>2</v>
      </c>
      <c r="Q10" s="297" t="s">
        <v>2</v>
      </c>
      <c r="R10" s="297" t="s">
        <v>2</v>
      </c>
      <c r="S10" s="288" t="s">
        <v>2</v>
      </c>
      <c r="T10" s="297" t="s">
        <v>2</v>
      </c>
      <c r="U10" s="297" t="s">
        <v>2</v>
      </c>
      <c r="V10" s="297" t="s">
        <v>2</v>
      </c>
      <c r="W10" s="297" t="s">
        <v>2</v>
      </c>
      <c r="X10" s="297" t="s">
        <v>2</v>
      </c>
    </row>
    <row r="11" spans="1:24" ht="18.75" customHeight="1" x14ac:dyDescent="0.3">
      <c r="A11" s="288" t="s">
        <v>2</v>
      </c>
      <c r="B11" s="441" t="s">
        <v>323</v>
      </c>
      <c r="C11" s="429"/>
      <c r="D11" s="442" t="s">
        <v>324</v>
      </c>
      <c r="E11" s="429"/>
      <c r="F11" s="438" t="s">
        <v>2</v>
      </c>
      <c r="G11" s="432"/>
      <c r="H11" s="439" t="s">
        <v>2</v>
      </c>
      <c r="I11" s="432"/>
      <c r="J11" s="432"/>
      <c r="K11" s="432"/>
      <c r="L11" s="297" t="s">
        <v>2</v>
      </c>
      <c r="M11" s="297" t="s">
        <v>2</v>
      </c>
      <c r="N11" s="297" t="s">
        <v>2</v>
      </c>
      <c r="O11" s="297" t="s">
        <v>2</v>
      </c>
      <c r="P11" s="297" t="s">
        <v>2</v>
      </c>
      <c r="Q11" s="297" t="s">
        <v>2</v>
      </c>
      <c r="R11" s="297" t="s">
        <v>2</v>
      </c>
      <c r="S11" s="288" t="s">
        <v>2</v>
      </c>
      <c r="T11" s="297" t="s">
        <v>2</v>
      </c>
      <c r="U11" s="297" t="s">
        <v>2</v>
      </c>
      <c r="V11" s="297" t="s">
        <v>2</v>
      </c>
      <c r="W11" s="297" t="s">
        <v>2</v>
      </c>
      <c r="X11" s="297" t="s">
        <v>2</v>
      </c>
    </row>
    <row r="12" spans="1:24" ht="18" customHeight="1" x14ac:dyDescent="0.3">
      <c r="A12" s="298" t="s">
        <v>2</v>
      </c>
      <c r="B12" s="443" t="s">
        <v>325</v>
      </c>
      <c r="C12" s="429"/>
      <c r="D12" s="448">
        <v>5.2104999999999999E-2</v>
      </c>
      <c r="E12" s="429"/>
      <c r="F12" s="438" t="s">
        <v>2</v>
      </c>
      <c r="G12" s="432"/>
      <c r="H12" s="439" t="s">
        <v>2</v>
      </c>
      <c r="I12" s="432"/>
      <c r="J12" s="432"/>
      <c r="K12" s="432"/>
      <c r="L12" s="297" t="s">
        <v>2</v>
      </c>
      <c r="M12" s="297" t="s">
        <v>2</v>
      </c>
      <c r="N12" s="297" t="s">
        <v>2</v>
      </c>
      <c r="O12" s="297" t="s">
        <v>2</v>
      </c>
      <c r="P12" s="297" t="s">
        <v>2</v>
      </c>
      <c r="Q12" s="297" t="s">
        <v>2</v>
      </c>
      <c r="R12" s="297" t="s">
        <v>2</v>
      </c>
      <c r="S12" s="288" t="s">
        <v>2</v>
      </c>
      <c r="T12" s="297" t="s">
        <v>2</v>
      </c>
      <c r="U12" s="297" t="s">
        <v>2</v>
      </c>
      <c r="V12" s="297" t="s">
        <v>2</v>
      </c>
      <c r="W12" s="297" t="s">
        <v>2</v>
      </c>
      <c r="X12" s="297" t="s">
        <v>2</v>
      </c>
    </row>
    <row r="13" spans="1:24" ht="18" customHeight="1" x14ac:dyDescent="0.3">
      <c r="A13" s="288" t="s">
        <v>2</v>
      </c>
      <c r="B13" s="441" t="s">
        <v>326</v>
      </c>
      <c r="C13" s="429"/>
      <c r="D13" s="442" t="s">
        <v>315</v>
      </c>
      <c r="E13" s="429"/>
      <c r="F13" s="447" t="s">
        <v>2</v>
      </c>
      <c r="G13" s="432"/>
      <c r="H13" s="439" t="s">
        <v>2</v>
      </c>
      <c r="I13" s="432"/>
      <c r="J13" s="432"/>
      <c r="K13" s="432"/>
      <c r="L13" s="297" t="s">
        <v>2</v>
      </c>
      <c r="M13" s="297" t="s">
        <v>2</v>
      </c>
      <c r="N13" s="297" t="s">
        <v>2</v>
      </c>
      <c r="O13" s="297" t="s">
        <v>2</v>
      </c>
      <c r="P13" s="297" t="s">
        <v>2</v>
      </c>
      <c r="Q13" s="297" t="s">
        <v>2</v>
      </c>
      <c r="R13" s="297" t="s">
        <v>2</v>
      </c>
      <c r="S13" s="299" t="s">
        <v>2</v>
      </c>
      <c r="T13" s="297" t="s">
        <v>2</v>
      </c>
      <c r="U13" s="297" t="s">
        <v>2</v>
      </c>
      <c r="V13" s="297" t="s">
        <v>2</v>
      </c>
      <c r="W13" s="297" t="s">
        <v>2</v>
      </c>
      <c r="X13" s="297" t="s">
        <v>2</v>
      </c>
    </row>
    <row r="14" spans="1:24" ht="18" customHeight="1" x14ac:dyDescent="0.3">
      <c r="A14" s="288" t="s">
        <v>2</v>
      </c>
      <c r="B14" s="438" t="s">
        <v>2</v>
      </c>
      <c r="C14" s="432"/>
      <c r="D14" s="438" t="s">
        <v>2</v>
      </c>
      <c r="E14" s="432"/>
      <c r="F14" s="438" t="s">
        <v>2</v>
      </c>
      <c r="G14" s="432"/>
      <c r="H14" s="439" t="s">
        <v>2</v>
      </c>
      <c r="I14" s="432"/>
      <c r="J14" s="432"/>
      <c r="K14" s="432"/>
      <c r="L14" s="297" t="s">
        <v>2</v>
      </c>
      <c r="M14" s="297" t="s">
        <v>2</v>
      </c>
      <c r="N14" s="297" t="s">
        <v>2</v>
      </c>
      <c r="O14" s="297" t="s">
        <v>2</v>
      </c>
      <c r="P14" s="297" t="s">
        <v>2</v>
      </c>
      <c r="Q14" s="297" t="s">
        <v>2</v>
      </c>
      <c r="R14" s="297" t="s">
        <v>2</v>
      </c>
      <c r="S14" s="288" t="s">
        <v>2</v>
      </c>
      <c r="T14" s="297" t="s">
        <v>2</v>
      </c>
      <c r="U14" s="297" t="s">
        <v>2</v>
      </c>
      <c r="V14" s="297" t="s">
        <v>2</v>
      </c>
      <c r="W14" s="297" t="s">
        <v>2</v>
      </c>
      <c r="X14" s="297" t="s">
        <v>2</v>
      </c>
    </row>
    <row r="15" spans="1:24" ht="18" customHeight="1" x14ac:dyDescent="0.3">
      <c r="A15" s="288" t="s">
        <v>2</v>
      </c>
      <c r="B15" s="438" t="s">
        <v>2</v>
      </c>
      <c r="C15" s="432"/>
      <c r="D15" s="438" t="s">
        <v>2</v>
      </c>
      <c r="E15" s="432"/>
      <c r="F15" s="438" t="s">
        <v>2</v>
      </c>
      <c r="G15" s="432"/>
      <c r="H15" s="439" t="s">
        <v>2</v>
      </c>
      <c r="I15" s="432"/>
      <c r="J15" s="432"/>
      <c r="K15" s="432"/>
      <c r="L15" s="297" t="s">
        <v>2</v>
      </c>
      <c r="M15" s="297" t="s">
        <v>2</v>
      </c>
      <c r="N15" s="297" t="s">
        <v>2</v>
      </c>
      <c r="O15" s="297" t="s">
        <v>2</v>
      </c>
      <c r="P15" s="297" t="s">
        <v>2</v>
      </c>
      <c r="Q15" s="297" t="s">
        <v>2</v>
      </c>
      <c r="R15" s="297" t="s">
        <v>2</v>
      </c>
      <c r="S15" s="288" t="s">
        <v>2</v>
      </c>
      <c r="T15" s="297" t="s">
        <v>2</v>
      </c>
      <c r="U15" s="297" t="s">
        <v>2</v>
      </c>
      <c r="V15" s="297" t="s">
        <v>2</v>
      </c>
      <c r="W15" s="297" t="s">
        <v>2</v>
      </c>
      <c r="X15" s="297" t="s">
        <v>2</v>
      </c>
    </row>
    <row r="16" spans="1:24" ht="18" customHeight="1" x14ac:dyDescent="0.3">
      <c r="A16" s="288" t="s">
        <v>2</v>
      </c>
      <c r="B16" s="453" t="s">
        <v>327</v>
      </c>
      <c r="C16" s="429"/>
      <c r="D16" s="454" t="s">
        <v>115</v>
      </c>
      <c r="E16" s="429"/>
      <c r="F16" s="454" t="s">
        <v>267</v>
      </c>
      <c r="G16" s="429"/>
      <c r="H16" s="454" t="s">
        <v>268</v>
      </c>
      <c r="I16" s="432"/>
      <c r="J16" s="432"/>
      <c r="K16" s="429"/>
      <c r="L16" s="300" t="s">
        <v>269</v>
      </c>
      <c r="M16" s="300" t="s">
        <v>270</v>
      </c>
      <c r="N16" s="300" t="s">
        <v>271</v>
      </c>
      <c r="O16" s="300" t="s">
        <v>272</v>
      </c>
      <c r="P16" s="300" t="s">
        <v>273</v>
      </c>
      <c r="Q16" s="300" t="s">
        <v>274</v>
      </c>
      <c r="R16" s="300" t="s">
        <v>275</v>
      </c>
      <c r="S16" s="300" t="s">
        <v>276</v>
      </c>
      <c r="T16" s="300" t="s">
        <v>277</v>
      </c>
      <c r="U16" s="300" t="s">
        <v>278</v>
      </c>
      <c r="V16" s="300" t="s">
        <v>279</v>
      </c>
      <c r="W16" s="300" t="s">
        <v>280</v>
      </c>
      <c r="X16" s="300" t="s">
        <v>281</v>
      </c>
    </row>
    <row r="17" spans="1:24" ht="18" customHeight="1" x14ac:dyDescent="0.3">
      <c r="A17" s="288" t="s">
        <v>2</v>
      </c>
      <c r="B17" s="449" t="s">
        <v>328</v>
      </c>
      <c r="C17" s="429"/>
      <c r="D17" s="450">
        <v>15748036.33</v>
      </c>
      <c r="E17" s="429"/>
      <c r="F17" s="450">
        <v>13395937.99</v>
      </c>
      <c r="G17" s="429"/>
      <c r="H17" s="450">
        <v>819119.67</v>
      </c>
      <c r="I17" s="432"/>
      <c r="J17" s="432"/>
      <c r="K17" s="429"/>
      <c r="L17" s="301">
        <v>979808.22</v>
      </c>
      <c r="M17" s="301">
        <v>552611.83999999997</v>
      </c>
      <c r="N17" s="301">
        <v>4024562.26</v>
      </c>
      <c r="O17" s="301">
        <v>293942.46999999997</v>
      </c>
      <c r="P17" s="301">
        <v>2604330.25</v>
      </c>
      <c r="Q17" s="301">
        <v>1597087.4</v>
      </c>
      <c r="R17" s="301">
        <v>2524475.88</v>
      </c>
      <c r="S17" s="301">
        <v>2352098.34</v>
      </c>
      <c r="T17" s="301">
        <v>87238.23</v>
      </c>
      <c r="U17" s="301">
        <v>520651.11</v>
      </c>
      <c r="V17" s="301">
        <v>126689.92</v>
      </c>
      <c r="W17" s="301">
        <v>1228558.81</v>
      </c>
      <c r="X17" s="301">
        <v>388960.27</v>
      </c>
    </row>
    <row r="18" spans="1:24" ht="18" customHeight="1" x14ac:dyDescent="0.3">
      <c r="A18" s="288" t="s">
        <v>2</v>
      </c>
      <c r="B18" s="451" t="s">
        <v>329</v>
      </c>
      <c r="C18" s="429"/>
      <c r="D18" s="452">
        <v>15748036.33</v>
      </c>
      <c r="E18" s="429"/>
      <c r="F18" s="452">
        <v>13395937.99</v>
      </c>
      <c r="G18" s="429"/>
      <c r="H18" s="452">
        <v>819119.67</v>
      </c>
      <c r="I18" s="432"/>
      <c r="J18" s="432"/>
      <c r="K18" s="429"/>
      <c r="L18" s="302">
        <v>979808.22</v>
      </c>
      <c r="M18" s="302">
        <v>552611.83999999997</v>
      </c>
      <c r="N18" s="302">
        <v>4024562.26</v>
      </c>
      <c r="O18" s="302">
        <v>293942.46999999997</v>
      </c>
      <c r="P18" s="302">
        <v>2604330.25</v>
      </c>
      <c r="Q18" s="302">
        <v>1597087.4</v>
      </c>
      <c r="R18" s="302">
        <v>2524475.88</v>
      </c>
      <c r="S18" s="302">
        <v>2352098.34</v>
      </c>
      <c r="T18" s="302">
        <v>87238.23</v>
      </c>
      <c r="U18" s="302">
        <v>520651.11</v>
      </c>
      <c r="V18" s="302">
        <v>126689.92</v>
      </c>
      <c r="W18" s="302">
        <v>1228558.81</v>
      </c>
      <c r="X18" s="302">
        <v>388960.27</v>
      </c>
    </row>
    <row r="19" spans="1:24" x14ac:dyDescent="0.3">
      <c r="A19" s="288" t="s">
        <v>2</v>
      </c>
      <c r="B19" s="438" t="s">
        <v>2</v>
      </c>
      <c r="C19" s="432"/>
      <c r="D19" s="438" t="s">
        <v>2</v>
      </c>
      <c r="E19" s="432"/>
      <c r="F19" s="438" t="s">
        <v>2</v>
      </c>
      <c r="G19" s="432"/>
      <c r="H19" s="439" t="s">
        <v>2</v>
      </c>
      <c r="I19" s="432"/>
      <c r="J19" s="432"/>
      <c r="K19" s="432"/>
      <c r="L19" s="297" t="s">
        <v>2</v>
      </c>
      <c r="M19" s="297" t="s">
        <v>2</v>
      </c>
      <c r="N19" s="297" t="s">
        <v>2</v>
      </c>
      <c r="O19" s="297" t="s">
        <v>2</v>
      </c>
      <c r="P19" s="297" t="s">
        <v>2</v>
      </c>
      <c r="Q19" s="297" t="s">
        <v>2</v>
      </c>
      <c r="R19" s="297" t="s">
        <v>2</v>
      </c>
      <c r="S19" s="288" t="s">
        <v>2</v>
      </c>
      <c r="T19" s="297" t="s">
        <v>2</v>
      </c>
      <c r="U19" s="297" t="s">
        <v>2</v>
      </c>
      <c r="V19" s="297" t="s">
        <v>2</v>
      </c>
      <c r="W19" s="297" t="s">
        <v>2</v>
      </c>
      <c r="X19" s="297" t="s">
        <v>2</v>
      </c>
    </row>
    <row r="20" spans="1:24" ht="18" customHeight="1" x14ac:dyDescent="0.3">
      <c r="A20" s="288" t="s">
        <v>2</v>
      </c>
      <c r="B20" s="453" t="s">
        <v>330</v>
      </c>
      <c r="C20" s="429"/>
      <c r="D20" s="454" t="s">
        <v>115</v>
      </c>
      <c r="E20" s="429"/>
      <c r="F20" s="454" t="s">
        <v>267</v>
      </c>
      <c r="G20" s="429"/>
      <c r="H20" s="454" t="s">
        <v>268</v>
      </c>
      <c r="I20" s="432"/>
      <c r="J20" s="432"/>
      <c r="K20" s="429"/>
      <c r="L20" s="300" t="s">
        <v>269</v>
      </c>
      <c r="M20" s="300" t="s">
        <v>270</v>
      </c>
      <c r="N20" s="300" t="s">
        <v>271</v>
      </c>
      <c r="O20" s="300" t="s">
        <v>272</v>
      </c>
      <c r="P20" s="300" t="s">
        <v>273</v>
      </c>
      <c r="Q20" s="300" t="s">
        <v>274</v>
      </c>
      <c r="R20" s="300" t="s">
        <v>275</v>
      </c>
      <c r="S20" s="300" t="s">
        <v>276</v>
      </c>
      <c r="T20" s="300" t="s">
        <v>277</v>
      </c>
      <c r="U20" s="300" t="s">
        <v>278</v>
      </c>
      <c r="V20" s="300" t="s">
        <v>279</v>
      </c>
      <c r="W20" s="300" t="s">
        <v>280</v>
      </c>
      <c r="X20" s="300" t="s">
        <v>281</v>
      </c>
    </row>
    <row r="21" spans="1:24" ht="18" customHeight="1" x14ac:dyDescent="0.3">
      <c r="A21" s="288" t="s">
        <v>2</v>
      </c>
      <c r="B21" s="449" t="s">
        <v>331</v>
      </c>
      <c r="C21" s="429"/>
      <c r="D21" s="455">
        <v>-2050840.17</v>
      </c>
      <c r="E21" s="429"/>
      <c r="F21" s="455">
        <v>-1765373.6</v>
      </c>
      <c r="G21" s="429"/>
      <c r="H21" s="455">
        <v>-107947.07</v>
      </c>
      <c r="I21" s="432"/>
      <c r="J21" s="432"/>
      <c r="K21" s="429"/>
      <c r="L21" s="303">
        <v>-129123.29</v>
      </c>
      <c r="M21" s="303">
        <v>-72825.539999999994</v>
      </c>
      <c r="N21" s="303">
        <v>-530373.9</v>
      </c>
      <c r="O21" s="303">
        <v>-38736.99</v>
      </c>
      <c r="P21" s="303">
        <v>-343209.7</v>
      </c>
      <c r="Q21" s="303">
        <v>-210470.96</v>
      </c>
      <c r="R21" s="303">
        <v>-332686.15000000002</v>
      </c>
      <c r="S21" s="303">
        <v>-285466.57</v>
      </c>
      <c r="T21" s="303">
        <v>-10587.82</v>
      </c>
      <c r="U21" s="303">
        <v>-63189.74</v>
      </c>
      <c r="V21" s="303">
        <v>-15375.95</v>
      </c>
      <c r="W21" s="303">
        <v>-149106.21</v>
      </c>
      <c r="X21" s="303">
        <v>-47206.85</v>
      </c>
    </row>
    <row r="22" spans="1:24" ht="18" customHeight="1" x14ac:dyDescent="0.3">
      <c r="A22" s="288" t="s">
        <v>2</v>
      </c>
      <c r="B22" s="438" t="s">
        <v>2</v>
      </c>
      <c r="C22" s="432"/>
      <c r="D22" s="438" t="s">
        <v>2</v>
      </c>
      <c r="E22" s="432"/>
      <c r="F22" s="438" t="s">
        <v>2</v>
      </c>
      <c r="G22" s="432"/>
      <c r="H22" s="439" t="s">
        <v>2</v>
      </c>
      <c r="I22" s="432"/>
      <c r="J22" s="432"/>
      <c r="K22" s="432"/>
      <c r="L22" s="297" t="s">
        <v>2</v>
      </c>
      <c r="M22" s="297" t="s">
        <v>2</v>
      </c>
      <c r="N22" s="297" t="s">
        <v>2</v>
      </c>
      <c r="O22" s="297" t="s">
        <v>2</v>
      </c>
      <c r="P22" s="297" t="s">
        <v>2</v>
      </c>
      <c r="Q22" s="297" t="s">
        <v>2</v>
      </c>
      <c r="R22" s="297" t="s">
        <v>2</v>
      </c>
      <c r="S22" s="288" t="s">
        <v>2</v>
      </c>
      <c r="T22" s="297" t="s">
        <v>2</v>
      </c>
      <c r="U22" s="297" t="s">
        <v>2</v>
      </c>
      <c r="V22" s="297" t="s">
        <v>2</v>
      </c>
      <c r="W22" s="297" t="s">
        <v>2</v>
      </c>
      <c r="X22" s="297" t="s">
        <v>2</v>
      </c>
    </row>
    <row r="23" spans="1:24" ht="18" customHeight="1" x14ac:dyDescent="0.3">
      <c r="A23" s="288" t="s">
        <v>2</v>
      </c>
      <c r="B23" s="453" t="s">
        <v>332</v>
      </c>
      <c r="C23" s="429"/>
      <c r="D23" s="454" t="s">
        <v>115</v>
      </c>
      <c r="E23" s="429"/>
      <c r="F23" s="454" t="s">
        <v>267</v>
      </c>
      <c r="G23" s="429"/>
      <c r="H23" s="454" t="s">
        <v>268</v>
      </c>
      <c r="I23" s="432"/>
      <c r="J23" s="432"/>
      <c r="K23" s="429"/>
      <c r="L23" s="300" t="s">
        <v>269</v>
      </c>
      <c r="M23" s="300" t="s">
        <v>270</v>
      </c>
      <c r="N23" s="300" t="s">
        <v>271</v>
      </c>
      <c r="O23" s="300" t="s">
        <v>272</v>
      </c>
      <c r="P23" s="300" t="s">
        <v>273</v>
      </c>
      <c r="Q23" s="300" t="s">
        <v>274</v>
      </c>
      <c r="R23" s="300" t="s">
        <v>275</v>
      </c>
      <c r="S23" s="300" t="s">
        <v>276</v>
      </c>
      <c r="T23" s="300" t="s">
        <v>277</v>
      </c>
      <c r="U23" s="300" t="s">
        <v>278</v>
      </c>
      <c r="V23" s="300" t="s">
        <v>279</v>
      </c>
      <c r="W23" s="300" t="s">
        <v>280</v>
      </c>
      <c r="X23" s="300" t="s">
        <v>281</v>
      </c>
    </row>
    <row r="24" spans="1:24" ht="18" customHeight="1" x14ac:dyDescent="0.3">
      <c r="A24" s="288" t="s">
        <v>2</v>
      </c>
      <c r="B24" s="449" t="s">
        <v>333</v>
      </c>
      <c r="C24" s="429"/>
      <c r="D24" s="457">
        <v>0</v>
      </c>
      <c r="E24" s="429"/>
      <c r="F24" s="457">
        <v>0</v>
      </c>
      <c r="G24" s="429"/>
      <c r="H24" s="457">
        <v>0</v>
      </c>
      <c r="I24" s="432"/>
      <c r="J24" s="432"/>
      <c r="K24" s="429"/>
      <c r="L24" s="304">
        <v>0</v>
      </c>
      <c r="M24" s="304">
        <v>0</v>
      </c>
      <c r="N24" s="304">
        <v>0</v>
      </c>
      <c r="O24" s="304">
        <v>0</v>
      </c>
      <c r="P24" s="304">
        <v>0</v>
      </c>
      <c r="Q24" s="304">
        <v>0</v>
      </c>
      <c r="R24" s="304">
        <v>0</v>
      </c>
      <c r="S24" s="304">
        <v>0</v>
      </c>
      <c r="T24" s="304">
        <v>0</v>
      </c>
      <c r="U24" s="304">
        <v>0</v>
      </c>
      <c r="V24" s="304">
        <v>0</v>
      </c>
      <c r="W24" s="304">
        <v>0</v>
      </c>
      <c r="X24" s="304">
        <v>0</v>
      </c>
    </row>
    <row r="25" spans="1:24" ht="18" customHeight="1" x14ac:dyDescent="0.3">
      <c r="A25" s="288" t="s">
        <v>2</v>
      </c>
      <c r="B25" s="451" t="s">
        <v>334</v>
      </c>
      <c r="C25" s="429"/>
      <c r="D25" s="456">
        <v>0</v>
      </c>
      <c r="E25" s="429"/>
      <c r="F25" s="456">
        <v>0</v>
      </c>
      <c r="G25" s="429"/>
      <c r="H25" s="456">
        <v>0</v>
      </c>
      <c r="I25" s="432"/>
      <c r="J25" s="432"/>
      <c r="K25" s="429"/>
      <c r="L25" s="305">
        <v>0</v>
      </c>
      <c r="M25" s="305">
        <v>0</v>
      </c>
      <c r="N25" s="305">
        <v>0</v>
      </c>
      <c r="O25" s="305">
        <v>0</v>
      </c>
      <c r="P25" s="305">
        <v>0</v>
      </c>
      <c r="Q25" s="305">
        <v>0</v>
      </c>
      <c r="R25" s="305">
        <v>0</v>
      </c>
      <c r="S25" s="305">
        <v>0</v>
      </c>
      <c r="T25" s="305">
        <v>0</v>
      </c>
      <c r="U25" s="305">
        <v>0</v>
      </c>
      <c r="V25" s="305">
        <v>0</v>
      </c>
      <c r="W25" s="305">
        <v>0</v>
      </c>
      <c r="X25" s="305">
        <v>0</v>
      </c>
    </row>
    <row r="26" spans="1:24" ht="18" customHeight="1" x14ac:dyDescent="0.3">
      <c r="A26" s="288" t="s">
        <v>2</v>
      </c>
      <c r="B26" s="438" t="s">
        <v>2</v>
      </c>
      <c r="C26" s="432"/>
      <c r="D26" s="438" t="s">
        <v>2</v>
      </c>
      <c r="E26" s="432"/>
      <c r="F26" s="438" t="s">
        <v>2</v>
      </c>
      <c r="G26" s="432"/>
      <c r="H26" s="439" t="s">
        <v>2</v>
      </c>
      <c r="I26" s="432"/>
      <c r="J26" s="432"/>
      <c r="K26" s="432"/>
      <c r="L26" s="297" t="s">
        <v>2</v>
      </c>
      <c r="M26" s="297" t="s">
        <v>2</v>
      </c>
      <c r="N26" s="297" t="s">
        <v>2</v>
      </c>
      <c r="O26" s="297" t="s">
        <v>2</v>
      </c>
      <c r="P26" s="297" t="s">
        <v>2</v>
      </c>
      <c r="Q26" s="297" t="s">
        <v>2</v>
      </c>
      <c r="R26" s="297" t="s">
        <v>2</v>
      </c>
      <c r="S26" s="288" t="s">
        <v>2</v>
      </c>
      <c r="T26" s="297" t="s">
        <v>2</v>
      </c>
      <c r="U26" s="297" t="s">
        <v>2</v>
      </c>
      <c r="V26" s="297" t="s">
        <v>2</v>
      </c>
      <c r="W26" s="297" t="s">
        <v>2</v>
      </c>
      <c r="X26" s="297" t="s">
        <v>2</v>
      </c>
    </row>
    <row r="27" spans="1:24" ht="18" customHeight="1" x14ac:dyDescent="0.3">
      <c r="A27" s="288" t="s">
        <v>2</v>
      </c>
      <c r="B27" s="453" t="s">
        <v>335</v>
      </c>
      <c r="C27" s="429"/>
      <c r="D27" s="454" t="s">
        <v>115</v>
      </c>
      <c r="E27" s="429"/>
      <c r="F27" s="454" t="s">
        <v>267</v>
      </c>
      <c r="G27" s="429"/>
      <c r="H27" s="454" t="s">
        <v>268</v>
      </c>
      <c r="I27" s="432"/>
      <c r="J27" s="432"/>
      <c r="K27" s="429"/>
      <c r="L27" s="300" t="s">
        <v>269</v>
      </c>
      <c r="M27" s="300" t="s">
        <v>270</v>
      </c>
      <c r="N27" s="300" t="s">
        <v>271</v>
      </c>
      <c r="O27" s="300" t="s">
        <v>272</v>
      </c>
      <c r="P27" s="300" t="s">
        <v>273</v>
      </c>
      <c r="Q27" s="300" t="s">
        <v>274</v>
      </c>
      <c r="R27" s="300" t="s">
        <v>275</v>
      </c>
      <c r="S27" s="300" t="s">
        <v>276</v>
      </c>
      <c r="T27" s="300" t="s">
        <v>277</v>
      </c>
      <c r="U27" s="300" t="s">
        <v>278</v>
      </c>
      <c r="V27" s="300" t="s">
        <v>279</v>
      </c>
      <c r="W27" s="300" t="s">
        <v>280</v>
      </c>
      <c r="X27" s="300" t="s">
        <v>281</v>
      </c>
    </row>
    <row r="28" spans="1:24" ht="18" customHeight="1" x14ac:dyDescent="0.3">
      <c r="B28" s="451" t="s">
        <v>336</v>
      </c>
      <c r="C28" s="429"/>
      <c r="D28" s="456">
        <v>3760300000</v>
      </c>
      <c r="E28" s="429"/>
      <c r="F28" s="456">
        <v>3258400000</v>
      </c>
      <c r="G28" s="429"/>
      <c r="H28" s="456">
        <v>167200000</v>
      </c>
      <c r="I28" s="432"/>
      <c r="J28" s="432"/>
      <c r="K28" s="429"/>
      <c r="L28" s="305">
        <v>200000000</v>
      </c>
      <c r="M28" s="305">
        <v>112800000</v>
      </c>
      <c r="N28" s="305">
        <v>888400000</v>
      </c>
      <c r="O28" s="305">
        <v>60000000</v>
      </c>
      <c r="P28" s="305">
        <v>600000000</v>
      </c>
      <c r="Q28" s="305">
        <v>500000000</v>
      </c>
      <c r="R28" s="305">
        <v>730000000</v>
      </c>
      <c r="S28" s="305">
        <v>501900000</v>
      </c>
      <c r="T28" s="305">
        <v>17200000</v>
      </c>
      <c r="U28" s="305">
        <v>111300000</v>
      </c>
      <c r="V28" s="305">
        <v>22800000</v>
      </c>
      <c r="W28" s="305">
        <v>280600000</v>
      </c>
      <c r="X28" s="305">
        <v>70000000</v>
      </c>
    </row>
    <row r="29" spans="1:24" ht="18" customHeight="1" x14ac:dyDescent="0.3">
      <c r="A29" s="288" t="s">
        <v>2</v>
      </c>
      <c r="B29" s="458" t="s">
        <v>337</v>
      </c>
      <c r="C29" s="429"/>
      <c r="D29" s="459">
        <v>3157700000</v>
      </c>
      <c r="E29" s="429"/>
      <c r="F29" s="459">
        <v>2734400000</v>
      </c>
      <c r="G29" s="429"/>
      <c r="H29" s="459">
        <v>167200000</v>
      </c>
      <c r="I29" s="432"/>
      <c r="J29" s="432"/>
      <c r="K29" s="429"/>
      <c r="L29" s="306">
        <v>200000000</v>
      </c>
      <c r="M29" s="306">
        <v>112800000</v>
      </c>
      <c r="N29" s="306">
        <v>821500000</v>
      </c>
      <c r="O29" s="306">
        <v>60000000</v>
      </c>
      <c r="P29" s="306">
        <v>531600000</v>
      </c>
      <c r="Q29" s="306">
        <v>326000000</v>
      </c>
      <c r="R29" s="306">
        <v>515300000</v>
      </c>
      <c r="S29" s="306">
        <v>423300000</v>
      </c>
      <c r="T29" s="306">
        <v>15700000</v>
      </c>
      <c r="U29" s="306">
        <v>93700000</v>
      </c>
      <c r="V29" s="306">
        <v>22800000</v>
      </c>
      <c r="W29" s="306">
        <v>221100000</v>
      </c>
      <c r="X29" s="306">
        <v>70000000</v>
      </c>
    </row>
    <row r="30" spans="1:24" ht="18" customHeight="1" x14ac:dyDescent="0.3">
      <c r="A30" s="288" t="s">
        <v>2</v>
      </c>
      <c r="B30" s="451" t="s">
        <v>338</v>
      </c>
      <c r="C30" s="429"/>
      <c r="D30" s="460">
        <v>3157700000</v>
      </c>
      <c r="E30" s="429"/>
      <c r="F30" s="460">
        <v>2734400000</v>
      </c>
      <c r="G30" s="429"/>
      <c r="H30" s="460">
        <v>167200000</v>
      </c>
      <c r="I30" s="432"/>
      <c r="J30" s="432"/>
      <c r="K30" s="429"/>
      <c r="L30" s="307">
        <v>200000000</v>
      </c>
      <c r="M30" s="307">
        <v>112800000</v>
      </c>
      <c r="N30" s="307">
        <v>821500000</v>
      </c>
      <c r="O30" s="307">
        <v>60000000</v>
      </c>
      <c r="P30" s="307">
        <v>531600000</v>
      </c>
      <c r="Q30" s="307">
        <v>326000000</v>
      </c>
      <c r="R30" s="307">
        <v>515300000</v>
      </c>
      <c r="S30" s="307">
        <v>423300000</v>
      </c>
      <c r="T30" s="307">
        <v>15700000</v>
      </c>
      <c r="U30" s="307">
        <v>93700000</v>
      </c>
      <c r="V30" s="307">
        <v>22800000</v>
      </c>
      <c r="W30" s="307">
        <v>221100000</v>
      </c>
      <c r="X30" s="307">
        <v>70000000</v>
      </c>
    </row>
    <row r="31" spans="1:24" ht="18" customHeight="1" x14ac:dyDescent="0.3">
      <c r="A31" s="288" t="s">
        <v>2</v>
      </c>
      <c r="B31" s="449" t="s">
        <v>339</v>
      </c>
      <c r="C31" s="429"/>
      <c r="D31" s="457">
        <v>0</v>
      </c>
      <c r="E31" s="429"/>
      <c r="F31" s="457">
        <v>0</v>
      </c>
      <c r="G31" s="429"/>
      <c r="H31" s="457">
        <v>0</v>
      </c>
      <c r="I31" s="432"/>
      <c r="J31" s="432"/>
      <c r="K31" s="429"/>
      <c r="L31" s="304">
        <v>0</v>
      </c>
      <c r="M31" s="304">
        <v>0</v>
      </c>
      <c r="N31" s="304">
        <v>0</v>
      </c>
      <c r="O31" s="304">
        <v>0</v>
      </c>
      <c r="P31" s="304">
        <v>0</v>
      </c>
      <c r="Q31" s="304">
        <v>0</v>
      </c>
      <c r="R31" s="304">
        <v>0</v>
      </c>
      <c r="S31" s="304">
        <v>0</v>
      </c>
      <c r="T31" s="304">
        <v>0</v>
      </c>
      <c r="U31" s="304">
        <v>0</v>
      </c>
      <c r="V31" s="304">
        <v>0</v>
      </c>
      <c r="W31" s="304">
        <v>0</v>
      </c>
      <c r="X31" s="304">
        <v>0</v>
      </c>
    </row>
    <row r="32" spans="1:24" ht="18" customHeight="1" x14ac:dyDescent="0.3">
      <c r="A32" s="288" t="s">
        <v>2</v>
      </c>
      <c r="B32" s="462" t="s">
        <v>340</v>
      </c>
      <c r="C32" s="429"/>
      <c r="D32" s="463">
        <v>0</v>
      </c>
      <c r="E32" s="429"/>
      <c r="F32" s="463">
        <v>0</v>
      </c>
      <c r="G32" s="429"/>
      <c r="H32" s="463">
        <v>0</v>
      </c>
      <c r="I32" s="432"/>
      <c r="J32" s="432"/>
      <c r="K32" s="429"/>
      <c r="L32" s="309">
        <v>0</v>
      </c>
      <c r="M32" s="309">
        <v>0</v>
      </c>
      <c r="N32" s="309">
        <v>0</v>
      </c>
      <c r="O32" s="309">
        <v>0</v>
      </c>
      <c r="P32" s="309">
        <v>0</v>
      </c>
      <c r="Q32" s="309">
        <v>0</v>
      </c>
      <c r="R32" s="309">
        <v>0</v>
      </c>
      <c r="S32" s="309">
        <v>0</v>
      </c>
      <c r="T32" s="309">
        <v>0</v>
      </c>
      <c r="U32" s="309">
        <v>0</v>
      </c>
      <c r="V32" s="309">
        <v>0</v>
      </c>
      <c r="W32" s="309">
        <v>0</v>
      </c>
      <c r="X32" s="309">
        <v>0</v>
      </c>
    </row>
    <row r="33" spans="1:24" ht="18" customHeight="1" x14ac:dyDescent="0.3">
      <c r="A33" s="288" t="s">
        <v>2</v>
      </c>
      <c r="B33" s="449" t="s">
        <v>341</v>
      </c>
      <c r="C33" s="429"/>
      <c r="D33" s="457">
        <v>0</v>
      </c>
      <c r="E33" s="429"/>
      <c r="F33" s="457">
        <v>0</v>
      </c>
      <c r="G33" s="429"/>
      <c r="H33" s="457">
        <v>0</v>
      </c>
      <c r="I33" s="432"/>
      <c r="J33" s="432"/>
      <c r="K33" s="429"/>
      <c r="L33" s="304">
        <v>0</v>
      </c>
      <c r="M33" s="304">
        <v>0</v>
      </c>
      <c r="N33" s="304">
        <v>0</v>
      </c>
      <c r="O33" s="304">
        <v>0</v>
      </c>
      <c r="P33" s="304">
        <v>0</v>
      </c>
      <c r="Q33" s="304">
        <v>0</v>
      </c>
      <c r="R33" s="304">
        <v>0</v>
      </c>
      <c r="S33" s="304">
        <v>0</v>
      </c>
      <c r="T33" s="304">
        <v>0</v>
      </c>
      <c r="U33" s="304">
        <v>0</v>
      </c>
      <c r="V33" s="304">
        <v>0</v>
      </c>
      <c r="W33" s="304">
        <v>0</v>
      </c>
      <c r="X33" s="304">
        <v>0</v>
      </c>
    </row>
    <row r="34" spans="1:24" ht="18" customHeight="1" x14ac:dyDescent="0.3">
      <c r="A34" s="288" t="s">
        <v>2</v>
      </c>
      <c r="B34" s="453" t="s">
        <v>342</v>
      </c>
      <c r="C34" s="429"/>
      <c r="D34" s="461">
        <v>3157700000</v>
      </c>
      <c r="E34" s="429"/>
      <c r="F34" s="461">
        <v>2734400000</v>
      </c>
      <c r="G34" s="429"/>
      <c r="H34" s="461">
        <v>167200000</v>
      </c>
      <c r="I34" s="432"/>
      <c r="J34" s="432"/>
      <c r="K34" s="429"/>
      <c r="L34" s="310">
        <v>200000000</v>
      </c>
      <c r="M34" s="310">
        <v>112800000</v>
      </c>
      <c r="N34" s="310">
        <v>821500000</v>
      </c>
      <c r="O34" s="310">
        <v>60000000</v>
      </c>
      <c r="P34" s="310">
        <v>531600000</v>
      </c>
      <c r="Q34" s="310">
        <v>326000000</v>
      </c>
      <c r="R34" s="310">
        <v>515300000</v>
      </c>
      <c r="S34" s="310">
        <v>423300000</v>
      </c>
      <c r="T34" s="310">
        <v>15700000</v>
      </c>
      <c r="U34" s="310">
        <v>93700000</v>
      </c>
      <c r="V34" s="310">
        <v>22800000</v>
      </c>
      <c r="W34" s="310">
        <v>221100000</v>
      </c>
      <c r="X34" s="310">
        <v>70000000</v>
      </c>
    </row>
    <row r="35" spans="1:24" ht="18" customHeight="1" x14ac:dyDescent="0.3">
      <c r="A35" s="288" t="s">
        <v>2</v>
      </c>
      <c r="B35" s="438" t="s">
        <v>2</v>
      </c>
      <c r="C35" s="432"/>
      <c r="D35" s="438" t="s">
        <v>2</v>
      </c>
      <c r="E35" s="432"/>
      <c r="F35" s="438" t="s">
        <v>2</v>
      </c>
      <c r="G35" s="432"/>
      <c r="H35" s="439" t="s">
        <v>2</v>
      </c>
      <c r="I35" s="432"/>
      <c r="J35" s="432"/>
      <c r="K35" s="432"/>
      <c r="L35" s="297" t="s">
        <v>2</v>
      </c>
      <c r="M35" s="297" t="s">
        <v>2</v>
      </c>
      <c r="N35" s="297" t="s">
        <v>2</v>
      </c>
      <c r="O35" s="297" t="s">
        <v>2</v>
      </c>
      <c r="P35" s="297" t="s">
        <v>2</v>
      </c>
      <c r="Q35" s="297" t="s">
        <v>2</v>
      </c>
      <c r="R35" s="297" t="s">
        <v>2</v>
      </c>
      <c r="S35" s="288" t="s">
        <v>2</v>
      </c>
      <c r="T35" s="297" t="s">
        <v>2</v>
      </c>
      <c r="U35" s="297" t="s">
        <v>2</v>
      </c>
      <c r="V35" s="297" t="s">
        <v>2</v>
      </c>
      <c r="W35" s="297" t="s">
        <v>2</v>
      </c>
      <c r="X35" s="297" t="s">
        <v>2</v>
      </c>
    </row>
    <row r="36" spans="1:24" ht="18" customHeight="1" x14ac:dyDescent="0.3">
      <c r="A36" s="288" t="s">
        <v>2</v>
      </c>
      <c r="B36" s="466" t="s">
        <v>343</v>
      </c>
      <c r="C36" s="429"/>
      <c r="D36" s="454" t="s">
        <v>115</v>
      </c>
      <c r="E36" s="429"/>
      <c r="F36" s="454" t="s">
        <v>267</v>
      </c>
      <c r="G36" s="429"/>
      <c r="H36" s="454" t="s">
        <v>268</v>
      </c>
      <c r="I36" s="432"/>
      <c r="J36" s="432"/>
      <c r="K36" s="429"/>
      <c r="L36" s="300" t="s">
        <v>269</v>
      </c>
      <c r="M36" s="300" t="s">
        <v>270</v>
      </c>
      <c r="N36" s="300" t="s">
        <v>271</v>
      </c>
      <c r="O36" s="300" t="s">
        <v>272</v>
      </c>
      <c r="P36" s="300" t="s">
        <v>273</v>
      </c>
      <c r="Q36" s="300" t="s">
        <v>274</v>
      </c>
      <c r="R36" s="300" t="s">
        <v>275</v>
      </c>
      <c r="S36" s="300" t="s">
        <v>276</v>
      </c>
      <c r="T36" s="300" t="s">
        <v>277</v>
      </c>
      <c r="U36" s="300" t="s">
        <v>278</v>
      </c>
      <c r="V36" s="300" t="s">
        <v>279</v>
      </c>
      <c r="W36" s="300" t="s">
        <v>280</v>
      </c>
      <c r="X36" s="300" t="s">
        <v>281</v>
      </c>
    </row>
    <row r="37" spans="1:24" ht="18" customHeight="1" x14ac:dyDescent="0.3">
      <c r="A37" s="288" t="s">
        <v>2</v>
      </c>
      <c r="B37" s="449" t="s">
        <v>344</v>
      </c>
      <c r="C37" s="429"/>
      <c r="D37" s="464">
        <v>15748036.33</v>
      </c>
      <c r="E37" s="429"/>
      <c r="F37" s="464">
        <v>13395937.99</v>
      </c>
      <c r="G37" s="429"/>
      <c r="H37" s="464">
        <v>819119.67</v>
      </c>
      <c r="I37" s="432"/>
      <c r="J37" s="432"/>
      <c r="K37" s="429"/>
      <c r="L37" s="311">
        <v>979808.22</v>
      </c>
      <c r="M37" s="311">
        <v>552611.83999999997</v>
      </c>
      <c r="N37" s="311">
        <v>4024562.26</v>
      </c>
      <c r="O37" s="311">
        <v>293942.46999999997</v>
      </c>
      <c r="P37" s="311">
        <v>2604330.25</v>
      </c>
      <c r="Q37" s="311">
        <v>1597087.4</v>
      </c>
      <c r="R37" s="311">
        <v>2524475.88</v>
      </c>
      <c r="S37" s="311">
        <v>2352098.34</v>
      </c>
      <c r="T37" s="311">
        <v>87238.23</v>
      </c>
      <c r="U37" s="311">
        <v>520651.11</v>
      </c>
      <c r="V37" s="311">
        <v>126689.92</v>
      </c>
      <c r="W37" s="311">
        <v>1228558.81</v>
      </c>
      <c r="X37" s="311">
        <v>388960.27</v>
      </c>
    </row>
    <row r="38" spans="1:24" ht="18" customHeight="1" x14ac:dyDescent="0.3">
      <c r="A38" s="288" t="s">
        <v>2</v>
      </c>
      <c r="B38" s="451" t="s">
        <v>345</v>
      </c>
      <c r="C38" s="429"/>
      <c r="D38" s="465">
        <v>0</v>
      </c>
      <c r="E38" s="429"/>
      <c r="F38" s="465">
        <v>0</v>
      </c>
      <c r="G38" s="429"/>
      <c r="H38" s="465">
        <v>0</v>
      </c>
      <c r="I38" s="432"/>
      <c r="J38" s="432"/>
      <c r="K38" s="429"/>
      <c r="L38" s="312">
        <v>0</v>
      </c>
      <c r="M38" s="312">
        <v>0</v>
      </c>
      <c r="N38" s="312">
        <v>0</v>
      </c>
      <c r="O38" s="312">
        <v>0</v>
      </c>
      <c r="P38" s="312">
        <v>0</v>
      </c>
      <c r="Q38" s="312">
        <v>0</v>
      </c>
      <c r="R38" s="312">
        <v>0</v>
      </c>
      <c r="S38" s="312">
        <v>0</v>
      </c>
      <c r="T38" s="312">
        <v>0</v>
      </c>
      <c r="U38" s="312">
        <v>0</v>
      </c>
      <c r="V38" s="312">
        <v>0</v>
      </c>
      <c r="W38" s="312">
        <v>0</v>
      </c>
      <c r="X38" s="312">
        <v>0</v>
      </c>
    </row>
    <row r="39" spans="1:24" ht="18" customHeight="1" x14ac:dyDescent="0.3">
      <c r="A39" s="288" t="s">
        <v>2</v>
      </c>
      <c r="B39" s="466" t="s">
        <v>115</v>
      </c>
      <c r="C39" s="429"/>
      <c r="D39" s="461">
        <v>15748036.33</v>
      </c>
      <c r="E39" s="429"/>
      <c r="F39" s="461">
        <v>13395937.99</v>
      </c>
      <c r="G39" s="429"/>
      <c r="H39" s="461">
        <v>819119.67</v>
      </c>
      <c r="I39" s="432"/>
      <c r="J39" s="432"/>
      <c r="K39" s="429"/>
      <c r="L39" s="310">
        <v>979808.22</v>
      </c>
      <c r="M39" s="310">
        <v>552611.83999999997</v>
      </c>
      <c r="N39" s="310">
        <v>4024562.26</v>
      </c>
      <c r="O39" s="310">
        <v>293942.46999999997</v>
      </c>
      <c r="P39" s="310">
        <v>2604330.25</v>
      </c>
      <c r="Q39" s="310">
        <v>1597087.4</v>
      </c>
      <c r="R39" s="310">
        <v>2524475.88</v>
      </c>
      <c r="S39" s="310">
        <v>2352098.34</v>
      </c>
      <c r="T39" s="310">
        <v>87238.23</v>
      </c>
      <c r="U39" s="310">
        <v>520651.11</v>
      </c>
      <c r="V39" s="310">
        <v>126689.92</v>
      </c>
      <c r="W39" s="310">
        <v>1228558.81</v>
      </c>
      <c r="X39" s="310">
        <v>388960.27</v>
      </c>
    </row>
    <row r="40" spans="1:24" ht="18" customHeight="1" x14ac:dyDescent="0.3">
      <c r="A40" s="288" t="s">
        <v>2</v>
      </c>
      <c r="B40" s="438" t="s">
        <v>2</v>
      </c>
      <c r="C40" s="432"/>
      <c r="D40" s="438" t="s">
        <v>2</v>
      </c>
      <c r="E40" s="432"/>
      <c r="F40" s="438" t="s">
        <v>2</v>
      </c>
      <c r="G40" s="432"/>
      <c r="H40" s="439" t="s">
        <v>2</v>
      </c>
      <c r="I40" s="432"/>
      <c r="J40" s="432"/>
      <c r="K40" s="432"/>
      <c r="L40" s="297" t="s">
        <v>2</v>
      </c>
      <c r="M40" s="297" t="s">
        <v>2</v>
      </c>
      <c r="N40" s="297" t="s">
        <v>2</v>
      </c>
      <c r="O40" s="297" t="s">
        <v>2</v>
      </c>
      <c r="P40" s="297" t="s">
        <v>2</v>
      </c>
      <c r="Q40" s="297" t="s">
        <v>2</v>
      </c>
      <c r="R40" s="297" t="s">
        <v>2</v>
      </c>
      <c r="S40" s="288" t="s">
        <v>2</v>
      </c>
      <c r="T40" s="297" t="s">
        <v>2</v>
      </c>
      <c r="U40" s="297" t="s">
        <v>2</v>
      </c>
      <c r="V40" s="297" t="s">
        <v>2</v>
      </c>
      <c r="W40" s="297" t="s">
        <v>2</v>
      </c>
      <c r="X40" s="297" t="s">
        <v>2</v>
      </c>
    </row>
    <row r="41" spans="1:24" ht="18" customHeight="1" x14ac:dyDescent="0.3">
      <c r="A41" s="288" t="s">
        <v>2</v>
      </c>
      <c r="B41" s="453" t="s">
        <v>346</v>
      </c>
      <c r="C41" s="429"/>
      <c r="D41" s="454" t="s">
        <v>115</v>
      </c>
      <c r="E41" s="429"/>
      <c r="F41" s="454" t="s">
        <v>267</v>
      </c>
      <c r="G41" s="429"/>
      <c r="H41" s="454" t="s">
        <v>268</v>
      </c>
      <c r="I41" s="432"/>
      <c r="J41" s="432"/>
      <c r="K41" s="429"/>
      <c r="L41" s="300" t="s">
        <v>269</v>
      </c>
      <c r="M41" s="300" t="s">
        <v>270</v>
      </c>
      <c r="N41" s="300" t="s">
        <v>271</v>
      </c>
      <c r="O41" s="300" t="s">
        <v>272</v>
      </c>
      <c r="P41" s="300" t="s">
        <v>273</v>
      </c>
      <c r="Q41" s="300" t="s">
        <v>274</v>
      </c>
      <c r="R41" s="300" t="s">
        <v>275</v>
      </c>
      <c r="S41" s="300" t="s">
        <v>276</v>
      </c>
      <c r="T41" s="300" t="s">
        <v>277</v>
      </c>
      <c r="U41" s="300" t="s">
        <v>278</v>
      </c>
      <c r="V41" s="300" t="s">
        <v>279</v>
      </c>
      <c r="W41" s="300" t="s">
        <v>280</v>
      </c>
      <c r="X41" s="300" t="s">
        <v>281</v>
      </c>
    </row>
    <row r="42" spans="1:24" ht="18" customHeight="1" x14ac:dyDescent="0.3">
      <c r="A42" s="288" t="s">
        <v>2</v>
      </c>
      <c r="B42" s="458" t="s">
        <v>347</v>
      </c>
      <c r="C42" s="429"/>
      <c r="D42" s="467">
        <v>31577</v>
      </c>
      <c r="E42" s="429"/>
      <c r="F42" s="467">
        <v>27344</v>
      </c>
      <c r="G42" s="429"/>
      <c r="H42" s="467">
        <v>1672</v>
      </c>
      <c r="I42" s="432"/>
      <c r="J42" s="432"/>
      <c r="K42" s="429"/>
      <c r="L42" s="313">
        <v>2000</v>
      </c>
      <c r="M42" s="313">
        <v>1128</v>
      </c>
      <c r="N42" s="313">
        <v>8215</v>
      </c>
      <c r="O42" s="313">
        <v>600</v>
      </c>
      <c r="P42" s="313">
        <v>5316</v>
      </c>
      <c r="Q42" s="313">
        <v>3260</v>
      </c>
      <c r="R42" s="313">
        <v>5153</v>
      </c>
      <c r="S42" s="313">
        <v>4233</v>
      </c>
      <c r="T42" s="313">
        <v>157</v>
      </c>
      <c r="U42" s="313">
        <v>937</v>
      </c>
      <c r="V42" s="313">
        <v>228</v>
      </c>
      <c r="W42" s="313">
        <v>2211</v>
      </c>
      <c r="X42" s="313">
        <v>700</v>
      </c>
    </row>
    <row r="43" spans="1:24" ht="18" customHeight="1" x14ac:dyDescent="0.3">
      <c r="A43" s="288" t="s">
        <v>2</v>
      </c>
      <c r="B43" s="451" t="s">
        <v>348</v>
      </c>
      <c r="C43" s="429"/>
      <c r="D43" s="471">
        <v>0</v>
      </c>
      <c r="E43" s="429"/>
      <c r="F43" s="471">
        <v>0</v>
      </c>
      <c r="G43" s="429"/>
      <c r="H43" s="471">
        <v>0</v>
      </c>
      <c r="I43" s="432"/>
      <c r="J43" s="432"/>
      <c r="K43" s="429"/>
      <c r="L43" s="314">
        <v>0</v>
      </c>
      <c r="M43" s="314">
        <v>0</v>
      </c>
      <c r="N43" s="314">
        <v>0</v>
      </c>
      <c r="O43" s="314">
        <v>0</v>
      </c>
      <c r="P43" s="314">
        <v>0</v>
      </c>
      <c r="Q43" s="314">
        <v>0</v>
      </c>
      <c r="R43" s="314">
        <v>0</v>
      </c>
      <c r="S43" s="314">
        <v>0</v>
      </c>
      <c r="T43" s="314">
        <v>0</v>
      </c>
      <c r="U43" s="314">
        <v>0</v>
      </c>
      <c r="V43" s="314">
        <v>0</v>
      </c>
      <c r="W43" s="314">
        <v>0</v>
      </c>
      <c r="X43" s="314">
        <v>0</v>
      </c>
    </row>
    <row r="44" spans="1:24" ht="18" customHeight="1" x14ac:dyDescent="0.3">
      <c r="A44" s="288" t="s">
        <v>2</v>
      </c>
      <c r="B44" s="449" t="s">
        <v>349</v>
      </c>
      <c r="C44" s="429"/>
      <c r="D44" s="472">
        <v>0</v>
      </c>
      <c r="E44" s="429"/>
      <c r="F44" s="472">
        <v>0</v>
      </c>
      <c r="G44" s="429"/>
      <c r="H44" s="472">
        <v>0</v>
      </c>
      <c r="I44" s="432"/>
      <c r="J44" s="432"/>
      <c r="K44" s="429"/>
      <c r="L44" s="315">
        <v>0</v>
      </c>
      <c r="M44" s="315">
        <v>0</v>
      </c>
      <c r="N44" s="315">
        <v>0</v>
      </c>
      <c r="O44" s="315">
        <v>0</v>
      </c>
      <c r="P44" s="315">
        <v>0</v>
      </c>
      <c r="Q44" s="315">
        <v>0</v>
      </c>
      <c r="R44" s="315">
        <v>0</v>
      </c>
      <c r="S44" s="315">
        <v>0</v>
      </c>
      <c r="T44" s="315">
        <v>0</v>
      </c>
      <c r="U44" s="315">
        <v>0</v>
      </c>
      <c r="V44" s="315">
        <v>0</v>
      </c>
      <c r="W44" s="315">
        <v>0</v>
      </c>
      <c r="X44" s="315">
        <v>0</v>
      </c>
    </row>
    <row r="45" spans="1:24" ht="18" customHeight="1" x14ac:dyDescent="0.3">
      <c r="A45" s="288" t="s">
        <v>2</v>
      </c>
      <c r="B45" s="453" t="s">
        <v>350</v>
      </c>
      <c r="C45" s="429"/>
      <c r="D45" s="468">
        <v>31577</v>
      </c>
      <c r="E45" s="429"/>
      <c r="F45" s="468">
        <v>27344</v>
      </c>
      <c r="G45" s="429"/>
      <c r="H45" s="469">
        <v>1672</v>
      </c>
      <c r="I45" s="432"/>
      <c r="J45" s="432"/>
      <c r="K45" s="429"/>
      <c r="L45" s="317">
        <v>2000</v>
      </c>
      <c r="M45" s="317">
        <v>1128</v>
      </c>
      <c r="N45" s="317">
        <v>8215</v>
      </c>
      <c r="O45" s="317">
        <v>600</v>
      </c>
      <c r="P45" s="317">
        <v>5316</v>
      </c>
      <c r="Q45" s="317">
        <v>3260</v>
      </c>
      <c r="R45" s="317">
        <v>5153</v>
      </c>
      <c r="S45" s="316">
        <v>4233</v>
      </c>
      <c r="T45" s="317">
        <v>157</v>
      </c>
      <c r="U45" s="317">
        <v>937</v>
      </c>
      <c r="V45" s="317">
        <v>228</v>
      </c>
      <c r="W45" s="317">
        <v>2211</v>
      </c>
      <c r="X45" s="317">
        <v>700</v>
      </c>
    </row>
    <row r="46" spans="1:24" ht="18" customHeight="1" x14ac:dyDescent="0.3">
      <c r="A46" s="288" t="s">
        <v>2</v>
      </c>
      <c r="B46" s="449" t="s">
        <v>351</v>
      </c>
      <c r="C46" s="429"/>
      <c r="D46" s="470">
        <v>100000</v>
      </c>
      <c r="E46" s="429"/>
      <c r="F46" s="470">
        <v>100000</v>
      </c>
      <c r="G46" s="429"/>
      <c r="H46" s="470">
        <v>100000</v>
      </c>
      <c r="I46" s="432"/>
      <c r="J46" s="432"/>
      <c r="K46" s="429"/>
      <c r="L46" s="318">
        <v>100000</v>
      </c>
      <c r="M46" s="318">
        <v>100000</v>
      </c>
      <c r="N46" s="318">
        <v>100000</v>
      </c>
      <c r="O46" s="318">
        <v>100000</v>
      </c>
      <c r="P46" s="318">
        <v>100000</v>
      </c>
      <c r="Q46" s="318">
        <v>100000</v>
      </c>
      <c r="R46" s="318">
        <v>100000</v>
      </c>
      <c r="S46" s="318">
        <v>100000</v>
      </c>
      <c r="T46" s="318">
        <v>100000</v>
      </c>
      <c r="U46" s="318">
        <v>100000</v>
      </c>
      <c r="V46" s="318">
        <v>100000</v>
      </c>
      <c r="W46" s="318">
        <v>100000</v>
      </c>
      <c r="X46" s="318">
        <v>100000</v>
      </c>
    </row>
    <row r="47" spans="1:24" ht="18" customHeight="1" x14ac:dyDescent="0.3">
      <c r="A47" s="288" t="s">
        <v>2</v>
      </c>
      <c r="B47" s="451" t="s">
        <v>352</v>
      </c>
      <c r="C47" s="429"/>
      <c r="D47" s="473">
        <v>100000</v>
      </c>
      <c r="E47" s="429"/>
      <c r="F47" s="473">
        <v>100000</v>
      </c>
      <c r="G47" s="429"/>
      <c r="H47" s="473">
        <v>100000</v>
      </c>
      <c r="I47" s="432"/>
      <c r="J47" s="432"/>
      <c r="K47" s="429"/>
      <c r="L47" s="319">
        <v>100000</v>
      </c>
      <c r="M47" s="319">
        <v>100000</v>
      </c>
      <c r="N47" s="319">
        <v>100000</v>
      </c>
      <c r="O47" s="319">
        <v>100000</v>
      </c>
      <c r="P47" s="319">
        <v>100000</v>
      </c>
      <c r="Q47" s="319">
        <v>100000</v>
      </c>
      <c r="R47" s="319">
        <v>100000</v>
      </c>
      <c r="S47" s="319">
        <v>100000</v>
      </c>
      <c r="T47" s="319">
        <v>100000</v>
      </c>
      <c r="U47" s="319">
        <v>100000</v>
      </c>
      <c r="V47" s="319">
        <v>100000</v>
      </c>
      <c r="W47" s="319">
        <v>100000</v>
      </c>
      <c r="X47" s="319">
        <v>100000</v>
      </c>
    </row>
    <row r="48" spans="1:24" ht="18" customHeight="1" x14ac:dyDescent="0.3">
      <c r="A48" s="288" t="s">
        <v>2</v>
      </c>
      <c r="B48" s="453" t="s">
        <v>353</v>
      </c>
      <c r="C48" s="429"/>
      <c r="D48" s="474">
        <v>1</v>
      </c>
      <c r="E48" s="429"/>
      <c r="F48" s="474">
        <v>1</v>
      </c>
      <c r="G48" s="429"/>
      <c r="H48" s="474">
        <v>1</v>
      </c>
      <c r="I48" s="432"/>
      <c r="J48" s="432"/>
      <c r="K48" s="429"/>
      <c r="L48" s="320">
        <v>1</v>
      </c>
      <c r="M48" s="320">
        <v>1</v>
      </c>
      <c r="N48" s="320">
        <v>1</v>
      </c>
      <c r="O48" s="320">
        <v>1</v>
      </c>
      <c r="P48" s="320">
        <v>1</v>
      </c>
      <c r="Q48" s="320">
        <v>1</v>
      </c>
      <c r="R48" s="320">
        <v>1</v>
      </c>
      <c r="S48" s="320">
        <v>1</v>
      </c>
      <c r="T48" s="320">
        <v>1</v>
      </c>
      <c r="U48" s="320">
        <v>1</v>
      </c>
      <c r="V48" s="320">
        <v>1</v>
      </c>
      <c r="W48" s="320">
        <v>1</v>
      </c>
      <c r="X48" s="320">
        <v>1</v>
      </c>
    </row>
    <row r="49" spans="1:24" ht="18" customHeight="1" x14ac:dyDescent="0.3">
      <c r="A49" s="288" t="s">
        <v>2</v>
      </c>
      <c r="B49" s="438" t="s">
        <v>2</v>
      </c>
      <c r="C49" s="432"/>
      <c r="D49" s="438" t="s">
        <v>2</v>
      </c>
      <c r="E49" s="432"/>
      <c r="F49" s="438" t="s">
        <v>2</v>
      </c>
      <c r="G49" s="432"/>
      <c r="H49" s="439" t="s">
        <v>2</v>
      </c>
      <c r="I49" s="432"/>
      <c r="J49" s="432"/>
      <c r="K49" s="432"/>
      <c r="L49" s="297" t="s">
        <v>2</v>
      </c>
      <c r="M49" s="297" t="s">
        <v>2</v>
      </c>
      <c r="N49" s="297" t="s">
        <v>2</v>
      </c>
      <c r="O49" s="297" t="s">
        <v>2</v>
      </c>
      <c r="P49" s="297" t="s">
        <v>2</v>
      </c>
      <c r="Q49" s="297" t="s">
        <v>2</v>
      </c>
      <c r="R49" s="297" t="s">
        <v>2</v>
      </c>
      <c r="S49" s="288" t="s">
        <v>2</v>
      </c>
      <c r="T49" s="297" t="s">
        <v>2</v>
      </c>
      <c r="U49" s="297" t="s">
        <v>2</v>
      </c>
      <c r="V49" s="297" t="s">
        <v>2</v>
      </c>
      <c r="W49" s="297" t="s">
        <v>2</v>
      </c>
      <c r="X49" s="297" t="s">
        <v>2</v>
      </c>
    </row>
    <row r="50" spans="1:24" ht="18" customHeight="1" x14ac:dyDescent="0.3">
      <c r="A50" s="288" t="s">
        <v>2</v>
      </c>
      <c r="B50" s="438" t="s">
        <v>2</v>
      </c>
      <c r="C50" s="432"/>
      <c r="D50" s="438" t="s">
        <v>2</v>
      </c>
      <c r="E50" s="432"/>
      <c r="F50" s="438" t="s">
        <v>2</v>
      </c>
      <c r="G50" s="432"/>
      <c r="H50" s="439" t="s">
        <v>2</v>
      </c>
      <c r="I50" s="432"/>
      <c r="J50" s="432"/>
      <c r="K50" s="432"/>
      <c r="L50" s="297" t="s">
        <v>2</v>
      </c>
      <c r="M50" s="297" t="s">
        <v>2</v>
      </c>
      <c r="N50" s="297" t="s">
        <v>2</v>
      </c>
      <c r="O50" s="297" t="s">
        <v>2</v>
      </c>
      <c r="P50" s="297" t="s">
        <v>2</v>
      </c>
      <c r="Q50" s="297" t="s">
        <v>2</v>
      </c>
      <c r="R50" s="297" t="s">
        <v>2</v>
      </c>
      <c r="S50" s="288" t="s">
        <v>2</v>
      </c>
      <c r="T50" s="297" t="s">
        <v>2</v>
      </c>
      <c r="U50" s="297" t="s">
        <v>2</v>
      </c>
      <c r="V50" s="297" t="s">
        <v>2</v>
      </c>
      <c r="W50" s="297" t="s">
        <v>2</v>
      </c>
      <c r="X50" s="297" t="s">
        <v>2</v>
      </c>
    </row>
    <row r="51" spans="1:24" ht="18" customHeight="1" x14ac:dyDescent="0.3">
      <c r="A51" s="288" t="s">
        <v>2</v>
      </c>
      <c r="B51" s="453" t="s">
        <v>354</v>
      </c>
      <c r="C51" s="432"/>
      <c r="D51" s="432"/>
      <c r="E51" s="429"/>
      <c r="F51" s="454" t="s">
        <v>355</v>
      </c>
      <c r="G51" s="429"/>
      <c r="H51" s="454" t="s">
        <v>268</v>
      </c>
      <c r="I51" s="432"/>
      <c r="J51" s="432"/>
      <c r="K51" s="429"/>
      <c r="L51" s="300" t="s">
        <v>269</v>
      </c>
      <c r="M51" s="300" t="s">
        <v>270</v>
      </c>
      <c r="N51" s="300" t="s">
        <v>271</v>
      </c>
      <c r="O51" s="300" t="s">
        <v>272</v>
      </c>
      <c r="P51" s="300" t="s">
        <v>273</v>
      </c>
      <c r="Q51" s="300" t="s">
        <v>274</v>
      </c>
      <c r="R51" s="300" t="s">
        <v>275</v>
      </c>
      <c r="S51" s="300" t="s">
        <v>356</v>
      </c>
      <c r="T51" s="300" t="s">
        <v>277</v>
      </c>
      <c r="U51" s="300" t="s">
        <v>278</v>
      </c>
      <c r="V51" s="300" t="s">
        <v>279</v>
      </c>
      <c r="W51" s="300" t="s">
        <v>280</v>
      </c>
      <c r="X51" s="300" t="s">
        <v>281</v>
      </c>
    </row>
    <row r="52" spans="1:24" ht="18" customHeight="1" x14ac:dyDescent="0.3">
      <c r="A52" s="288" t="s">
        <v>2</v>
      </c>
      <c r="B52" s="449" t="s">
        <v>357</v>
      </c>
      <c r="C52" s="432"/>
      <c r="D52" s="432"/>
      <c r="E52" s="429"/>
      <c r="F52" s="457">
        <v>1173937118.0599999</v>
      </c>
      <c r="G52" s="429"/>
      <c r="H52" s="457">
        <v>71782579.780000001</v>
      </c>
      <c r="I52" s="432"/>
      <c r="J52" s="432"/>
      <c r="K52" s="429"/>
      <c r="L52" s="304">
        <v>85864329.879999995</v>
      </c>
      <c r="M52" s="304">
        <v>48427482.049999997</v>
      </c>
      <c r="N52" s="304">
        <v>352687734.95999998</v>
      </c>
      <c r="O52" s="304">
        <v>25759298.960000001</v>
      </c>
      <c r="P52" s="304">
        <v>228227388.81</v>
      </c>
      <c r="Q52" s="304">
        <v>139958857.69999999</v>
      </c>
      <c r="R52" s="304">
        <v>221229445.91999999</v>
      </c>
      <c r="S52" s="304">
        <v>750637118.07000005</v>
      </c>
      <c r="T52" s="304">
        <v>27840781.370000001</v>
      </c>
      <c r="U52" s="304">
        <v>166158039.13</v>
      </c>
      <c r="V52" s="304">
        <v>40431198.420000002</v>
      </c>
      <c r="W52" s="304">
        <v>392076226.80000001</v>
      </c>
      <c r="X52" s="304">
        <v>124130872.34999999</v>
      </c>
    </row>
    <row r="53" spans="1:24" ht="18" customHeight="1" x14ac:dyDescent="0.3">
      <c r="A53" s="288" t="s">
        <v>2</v>
      </c>
      <c r="B53" s="451" t="s">
        <v>358</v>
      </c>
      <c r="C53" s="432"/>
      <c r="D53" s="432"/>
      <c r="E53" s="429"/>
      <c r="F53" s="475">
        <v>0.30036741524556898</v>
      </c>
      <c r="G53" s="429"/>
      <c r="H53" s="475">
        <v>0.30036741524556898</v>
      </c>
      <c r="I53" s="432"/>
      <c r="J53" s="432"/>
      <c r="K53" s="429"/>
      <c r="L53" s="321">
        <v>0.30036741524556898</v>
      </c>
      <c r="M53" s="321">
        <v>0.30036741524556898</v>
      </c>
      <c r="N53" s="321">
        <v>0.30036741524556898</v>
      </c>
      <c r="O53" s="321">
        <v>0.30036741524556898</v>
      </c>
      <c r="P53" s="321">
        <v>0.30036741524556898</v>
      </c>
      <c r="Q53" s="321">
        <v>0.30036741524556898</v>
      </c>
      <c r="R53" s="321">
        <v>0.30036741524556898</v>
      </c>
      <c r="S53" s="321">
        <v>0.19206048387980301</v>
      </c>
      <c r="T53" s="321">
        <v>0.19206048387980301</v>
      </c>
      <c r="U53" s="321">
        <v>0.19206048387980301</v>
      </c>
      <c r="V53" s="321">
        <v>0.19206048387980301</v>
      </c>
      <c r="W53" s="321">
        <v>0.19206048387980301</v>
      </c>
      <c r="X53" s="321">
        <v>0.19206048387980301</v>
      </c>
    </row>
    <row r="54" spans="1:24" x14ac:dyDescent="0.3">
      <c r="A54" s="288" t="s">
        <v>2</v>
      </c>
      <c r="B54" s="449" t="s">
        <v>359</v>
      </c>
      <c r="C54" s="432"/>
      <c r="D54" s="432"/>
      <c r="E54" s="429"/>
      <c r="F54" s="457">
        <v>1190954448.3099999</v>
      </c>
      <c r="G54" s="429"/>
      <c r="H54" s="457">
        <v>72823136.25</v>
      </c>
      <c r="I54" s="432"/>
      <c r="J54" s="432"/>
      <c r="K54" s="429"/>
      <c r="L54" s="304">
        <v>87109014.650000006</v>
      </c>
      <c r="M54" s="304">
        <v>49129484.259999998</v>
      </c>
      <c r="N54" s="304">
        <v>357800277.68000001</v>
      </c>
      <c r="O54" s="304">
        <v>26132704.399999999</v>
      </c>
      <c r="P54" s="304">
        <v>231535760.94</v>
      </c>
      <c r="Q54" s="304">
        <v>141987693.88</v>
      </c>
      <c r="R54" s="304">
        <v>224436376.25</v>
      </c>
      <c r="S54" s="304">
        <v>767654448.29999995</v>
      </c>
      <c r="T54" s="304">
        <v>28471946.23</v>
      </c>
      <c r="U54" s="304">
        <v>169924927.49000001</v>
      </c>
      <c r="V54" s="304">
        <v>41347794.520000003</v>
      </c>
      <c r="W54" s="304">
        <v>400964796.88</v>
      </c>
      <c r="X54" s="304">
        <v>126944983.18000001</v>
      </c>
    </row>
    <row r="55" spans="1:24" ht="18" customHeight="1" x14ac:dyDescent="0.3">
      <c r="A55" s="288" t="s">
        <v>2</v>
      </c>
      <c r="B55" s="451" t="s">
        <v>360</v>
      </c>
      <c r="C55" s="432"/>
      <c r="D55" s="432"/>
      <c r="E55" s="429"/>
      <c r="F55" s="475">
        <v>0.30340048624723498</v>
      </c>
      <c r="G55" s="429"/>
      <c r="H55" s="475">
        <v>0.30340048624723498</v>
      </c>
      <c r="I55" s="432"/>
      <c r="J55" s="432"/>
      <c r="K55" s="429"/>
      <c r="L55" s="321">
        <v>0.30340048624723498</v>
      </c>
      <c r="M55" s="321">
        <v>0.30340048624723498</v>
      </c>
      <c r="N55" s="321">
        <v>0.30340048624723498</v>
      </c>
      <c r="O55" s="321">
        <v>0.30340048624723498</v>
      </c>
      <c r="P55" s="321">
        <v>0.30340048624723498</v>
      </c>
      <c r="Q55" s="321">
        <v>0.30340048624723498</v>
      </c>
      <c r="R55" s="321">
        <v>0.30340048624723498</v>
      </c>
      <c r="S55" s="321">
        <v>0.19556309077782799</v>
      </c>
      <c r="T55" s="321">
        <v>0.19556309077782799</v>
      </c>
      <c r="U55" s="321">
        <v>0.19556309077782799</v>
      </c>
      <c r="V55" s="321">
        <v>0.19556309077782799</v>
      </c>
      <c r="W55" s="321">
        <v>0.19556309077782799</v>
      </c>
      <c r="X55" s="321">
        <v>0.19556309077782799</v>
      </c>
    </row>
    <row r="56" spans="1:24" x14ac:dyDescent="0.3">
      <c r="A56" s="288" t="s">
        <v>2</v>
      </c>
      <c r="B56" s="449" t="s">
        <v>361</v>
      </c>
      <c r="C56" s="432"/>
      <c r="D56" s="432"/>
      <c r="E56" s="429"/>
      <c r="F56" s="478" t="s">
        <v>362</v>
      </c>
      <c r="G56" s="429"/>
      <c r="H56" s="478" t="s">
        <v>362</v>
      </c>
      <c r="I56" s="432"/>
      <c r="J56" s="432"/>
      <c r="K56" s="429"/>
      <c r="L56" s="322" t="s">
        <v>362</v>
      </c>
      <c r="M56" s="322" t="s">
        <v>362</v>
      </c>
      <c r="N56" s="322" t="s">
        <v>362</v>
      </c>
      <c r="O56" s="322" t="s">
        <v>362</v>
      </c>
      <c r="P56" s="322" t="s">
        <v>362</v>
      </c>
      <c r="Q56" s="322" t="s">
        <v>362</v>
      </c>
      <c r="R56" s="322" t="s">
        <v>362</v>
      </c>
      <c r="S56" s="322" t="s">
        <v>363</v>
      </c>
      <c r="T56" s="322" t="s">
        <v>363</v>
      </c>
      <c r="U56" s="322" t="s">
        <v>363</v>
      </c>
      <c r="V56" s="322" t="s">
        <v>363</v>
      </c>
      <c r="W56" s="322" t="s">
        <v>363</v>
      </c>
      <c r="X56" s="322" t="s">
        <v>363</v>
      </c>
    </row>
    <row r="57" spans="1:24" ht="0" hidden="1" customHeight="1" x14ac:dyDescent="0.3"/>
    <row r="58" spans="1:24" ht="1.65" customHeight="1" x14ac:dyDescent="0.3"/>
    <row r="59" spans="1:24" x14ac:dyDescent="0.3">
      <c r="A59" s="288" t="s">
        <v>2</v>
      </c>
      <c r="B59" s="476" t="s">
        <v>2</v>
      </c>
      <c r="C59" s="429"/>
      <c r="D59" s="323" t="s">
        <v>2</v>
      </c>
      <c r="E59" s="477" t="s">
        <v>2</v>
      </c>
      <c r="F59" s="429"/>
      <c r="G59" s="477" t="s">
        <v>2</v>
      </c>
      <c r="H59" s="429"/>
      <c r="I59" s="324" t="s">
        <v>2</v>
      </c>
    </row>
    <row r="60" spans="1:24" ht="48" x14ac:dyDescent="0.3">
      <c r="A60" s="288" t="s">
        <v>2</v>
      </c>
      <c r="B60" s="453" t="s">
        <v>364</v>
      </c>
      <c r="C60" s="429"/>
      <c r="D60" s="300" t="s">
        <v>365</v>
      </c>
      <c r="E60" s="454" t="s">
        <v>366</v>
      </c>
      <c r="F60" s="429"/>
      <c r="G60" s="454" t="s">
        <v>367</v>
      </c>
      <c r="H60" s="429"/>
      <c r="I60" s="325" t="s">
        <v>368</v>
      </c>
    </row>
    <row r="61" spans="1:24" x14ac:dyDescent="0.3">
      <c r="A61" s="288" t="s">
        <v>2</v>
      </c>
      <c r="B61" s="480" t="s">
        <v>369</v>
      </c>
      <c r="C61" s="429"/>
      <c r="D61" s="326">
        <v>537723678.98000002</v>
      </c>
      <c r="E61" s="456">
        <v>2762069.18</v>
      </c>
      <c r="F61" s="429"/>
      <c r="G61" s="456">
        <v>0</v>
      </c>
      <c r="H61" s="429"/>
      <c r="I61" s="327">
        <v>540485748.15999997</v>
      </c>
    </row>
    <row r="62" spans="1:24" x14ac:dyDescent="0.3">
      <c r="A62" s="288" t="s">
        <v>2</v>
      </c>
      <c r="B62" s="458" t="s">
        <v>370</v>
      </c>
      <c r="C62" s="429"/>
      <c r="D62" s="306">
        <v>537723678.98000002</v>
      </c>
      <c r="E62" s="481">
        <v>2762069.18</v>
      </c>
      <c r="F62" s="429"/>
      <c r="G62" s="481">
        <v>0</v>
      </c>
      <c r="H62" s="429"/>
      <c r="I62" s="328">
        <v>540485748.15999997</v>
      </c>
    </row>
    <row r="63" spans="1:24" x14ac:dyDescent="0.3">
      <c r="A63" s="288" t="s">
        <v>2</v>
      </c>
      <c r="B63" s="451" t="s">
        <v>371</v>
      </c>
      <c r="C63" s="429"/>
      <c r="D63" s="305">
        <v>0</v>
      </c>
      <c r="E63" s="456">
        <v>3432341.81</v>
      </c>
      <c r="F63" s="429"/>
      <c r="G63" s="456">
        <v>17630.55</v>
      </c>
      <c r="H63" s="429"/>
      <c r="I63" s="329">
        <v>3449972.36</v>
      </c>
    </row>
    <row r="64" spans="1:24" x14ac:dyDescent="0.3">
      <c r="A64" s="288" t="s">
        <v>2</v>
      </c>
      <c r="B64" s="449" t="s">
        <v>372</v>
      </c>
      <c r="C64" s="429"/>
      <c r="D64" s="304">
        <v>0</v>
      </c>
      <c r="E64" s="479">
        <v>-169907.08</v>
      </c>
      <c r="F64" s="429"/>
      <c r="G64" s="479">
        <v>-17630.55</v>
      </c>
      <c r="H64" s="429"/>
      <c r="I64" s="330">
        <v>-187537.63</v>
      </c>
    </row>
    <row r="65" spans="1:9" x14ac:dyDescent="0.3">
      <c r="A65" s="288" t="s">
        <v>2</v>
      </c>
      <c r="B65" s="451" t="s">
        <v>373</v>
      </c>
      <c r="C65" s="429"/>
      <c r="D65" s="305">
        <v>0</v>
      </c>
      <c r="E65" s="456">
        <v>0</v>
      </c>
      <c r="F65" s="429"/>
      <c r="G65" s="456">
        <v>0</v>
      </c>
      <c r="H65" s="429"/>
      <c r="I65" s="329">
        <v>0</v>
      </c>
    </row>
    <row r="66" spans="1:9" x14ac:dyDescent="0.3">
      <c r="A66" s="288" t="s">
        <v>2</v>
      </c>
      <c r="B66" s="449" t="s">
        <v>374</v>
      </c>
      <c r="C66" s="429"/>
      <c r="D66" s="304">
        <v>0</v>
      </c>
      <c r="E66" s="457">
        <v>0</v>
      </c>
      <c r="F66" s="429"/>
      <c r="G66" s="457">
        <v>0</v>
      </c>
      <c r="H66" s="429"/>
      <c r="I66" s="331">
        <v>0</v>
      </c>
    </row>
    <row r="67" spans="1:9" x14ac:dyDescent="0.3">
      <c r="A67" s="288" t="s">
        <v>2</v>
      </c>
      <c r="B67" s="453" t="s">
        <v>375</v>
      </c>
      <c r="C67" s="429"/>
      <c r="D67" s="332">
        <v>537723678.98000002</v>
      </c>
      <c r="E67" s="482">
        <v>6024503.9100000001</v>
      </c>
      <c r="F67" s="429"/>
      <c r="G67" s="482">
        <v>0</v>
      </c>
      <c r="H67" s="429"/>
      <c r="I67" s="333">
        <v>543748182.88999999</v>
      </c>
    </row>
  </sheetData>
  <mergeCells count="237">
    <mergeCell ref="B67:C67"/>
    <mergeCell ref="E67:F67"/>
    <mergeCell ref="G67:H67"/>
    <mergeCell ref="B65:C65"/>
    <mergeCell ref="E65:F65"/>
    <mergeCell ref="G65:H65"/>
    <mergeCell ref="B66:C66"/>
    <mergeCell ref="E66:F66"/>
    <mergeCell ref="G66:H66"/>
    <mergeCell ref="B63:C63"/>
    <mergeCell ref="E63:F63"/>
    <mergeCell ref="G63:H63"/>
    <mergeCell ref="B64:C64"/>
    <mergeCell ref="E64:F64"/>
    <mergeCell ref="G64:H64"/>
    <mergeCell ref="B61:C61"/>
    <mergeCell ref="E61:F61"/>
    <mergeCell ref="G61:H61"/>
    <mergeCell ref="B62:C62"/>
    <mergeCell ref="E62:F62"/>
    <mergeCell ref="G62:H62"/>
    <mergeCell ref="B59:C59"/>
    <mergeCell ref="E59:F59"/>
    <mergeCell ref="G59:H59"/>
    <mergeCell ref="B60:C60"/>
    <mergeCell ref="E60:F60"/>
    <mergeCell ref="G60:H60"/>
    <mergeCell ref="B55:E55"/>
    <mergeCell ref="F55:G55"/>
    <mergeCell ref="H55:K55"/>
    <mergeCell ref="B56:E56"/>
    <mergeCell ref="F56:G56"/>
    <mergeCell ref="H56:K56"/>
    <mergeCell ref="B53:E53"/>
    <mergeCell ref="F53:G53"/>
    <mergeCell ref="H53:K53"/>
    <mergeCell ref="B54:E54"/>
    <mergeCell ref="F54:G54"/>
    <mergeCell ref="H54:K54"/>
    <mergeCell ref="B51:E51"/>
    <mergeCell ref="F51:G51"/>
    <mergeCell ref="H51:K51"/>
    <mergeCell ref="B52:E52"/>
    <mergeCell ref="F52:G52"/>
    <mergeCell ref="H52:K52"/>
    <mergeCell ref="B49:C49"/>
    <mergeCell ref="D49:E49"/>
    <mergeCell ref="F49:G49"/>
    <mergeCell ref="H49:K49"/>
    <mergeCell ref="B50:C50"/>
    <mergeCell ref="D50:E50"/>
    <mergeCell ref="F50:G50"/>
    <mergeCell ref="H50:K50"/>
    <mergeCell ref="B47:C47"/>
    <mergeCell ref="D47:E47"/>
    <mergeCell ref="F47:G47"/>
    <mergeCell ref="H47:K47"/>
    <mergeCell ref="B48:C48"/>
    <mergeCell ref="D48:E48"/>
    <mergeCell ref="F48:G48"/>
    <mergeCell ref="H48:K48"/>
    <mergeCell ref="B45:C45"/>
    <mergeCell ref="D45:E45"/>
    <mergeCell ref="F45:G45"/>
    <mergeCell ref="H45:K45"/>
    <mergeCell ref="B46:C46"/>
    <mergeCell ref="D46:E46"/>
    <mergeCell ref="F46:G46"/>
    <mergeCell ref="H46:K46"/>
    <mergeCell ref="B43:C43"/>
    <mergeCell ref="D43:E43"/>
    <mergeCell ref="F43:G43"/>
    <mergeCell ref="H43:K43"/>
    <mergeCell ref="B44:C44"/>
    <mergeCell ref="D44:E44"/>
    <mergeCell ref="F44:G44"/>
    <mergeCell ref="H44:K44"/>
    <mergeCell ref="B41:C41"/>
    <mergeCell ref="D41:E41"/>
    <mergeCell ref="F41:G41"/>
    <mergeCell ref="H41:K41"/>
    <mergeCell ref="B42:C42"/>
    <mergeCell ref="D42:E42"/>
    <mergeCell ref="F42:G42"/>
    <mergeCell ref="H42:K42"/>
    <mergeCell ref="B39:C39"/>
    <mergeCell ref="D39:E39"/>
    <mergeCell ref="F39:G39"/>
    <mergeCell ref="H39:K39"/>
    <mergeCell ref="B40:C40"/>
    <mergeCell ref="D40:E40"/>
    <mergeCell ref="F40:G40"/>
    <mergeCell ref="H40:K40"/>
    <mergeCell ref="B37:C37"/>
    <mergeCell ref="D37:E37"/>
    <mergeCell ref="F37:G37"/>
    <mergeCell ref="H37:K37"/>
    <mergeCell ref="B38:C38"/>
    <mergeCell ref="D38:E38"/>
    <mergeCell ref="F38:G38"/>
    <mergeCell ref="H38:K38"/>
    <mergeCell ref="B35:C35"/>
    <mergeCell ref="D35:E35"/>
    <mergeCell ref="F35:G35"/>
    <mergeCell ref="H35:K35"/>
    <mergeCell ref="B36:C36"/>
    <mergeCell ref="D36:E36"/>
    <mergeCell ref="F36:G36"/>
    <mergeCell ref="H36:K36"/>
    <mergeCell ref="B33:C33"/>
    <mergeCell ref="D33:E33"/>
    <mergeCell ref="F33:G33"/>
    <mergeCell ref="H33:K33"/>
    <mergeCell ref="B34:C34"/>
    <mergeCell ref="D34:E34"/>
    <mergeCell ref="F34:G34"/>
    <mergeCell ref="H34:K34"/>
    <mergeCell ref="B31:C31"/>
    <mergeCell ref="D31:E31"/>
    <mergeCell ref="F31:G31"/>
    <mergeCell ref="H31:K31"/>
    <mergeCell ref="B32:C32"/>
    <mergeCell ref="D32:E32"/>
    <mergeCell ref="F32:G32"/>
    <mergeCell ref="H32:K32"/>
    <mergeCell ref="B29:C29"/>
    <mergeCell ref="D29:E29"/>
    <mergeCell ref="F29:G29"/>
    <mergeCell ref="H29:K29"/>
    <mergeCell ref="B30:C30"/>
    <mergeCell ref="D30:E30"/>
    <mergeCell ref="F30:G30"/>
    <mergeCell ref="H30:K30"/>
    <mergeCell ref="B27:C27"/>
    <mergeCell ref="D27:E27"/>
    <mergeCell ref="F27:G27"/>
    <mergeCell ref="H27:K27"/>
    <mergeCell ref="B28:C28"/>
    <mergeCell ref="D28:E28"/>
    <mergeCell ref="F28:G28"/>
    <mergeCell ref="H28:K28"/>
    <mergeCell ref="B25:C25"/>
    <mergeCell ref="D25:E25"/>
    <mergeCell ref="F25:G25"/>
    <mergeCell ref="H25:K25"/>
    <mergeCell ref="B26:C26"/>
    <mergeCell ref="D26:E26"/>
    <mergeCell ref="F26:G26"/>
    <mergeCell ref="H26:K26"/>
    <mergeCell ref="B23:C23"/>
    <mergeCell ref="D23:E23"/>
    <mergeCell ref="F23:G23"/>
    <mergeCell ref="H23:K23"/>
    <mergeCell ref="B24:C24"/>
    <mergeCell ref="D24:E24"/>
    <mergeCell ref="F24:G24"/>
    <mergeCell ref="H24:K24"/>
    <mergeCell ref="B21:C21"/>
    <mergeCell ref="D21:E21"/>
    <mergeCell ref="F21:G21"/>
    <mergeCell ref="H21:K21"/>
    <mergeCell ref="B22:C22"/>
    <mergeCell ref="D22:E22"/>
    <mergeCell ref="F22:G22"/>
    <mergeCell ref="H22:K22"/>
    <mergeCell ref="B19:C19"/>
    <mergeCell ref="D19:E19"/>
    <mergeCell ref="F19:G19"/>
    <mergeCell ref="H19:K19"/>
    <mergeCell ref="B20:C20"/>
    <mergeCell ref="D20:E20"/>
    <mergeCell ref="F20:G20"/>
    <mergeCell ref="H20:K20"/>
    <mergeCell ref="B17:C17"/>
    <mergeCell ref="D17:E17"/>
    <mergeCell ref="F17:G17"/>
    <mergeCell ref="H17:K17"/>
    <mergeCell ref="B18:C18"/>
    <mergeCell ref="D18:E18"/>
    <mergeCell ref="F18:G18"/>
    <mergeCell ref="H18:K18"/>
    <mergeCell ref="B15:C15"/>
    <mergeCell ref="D15:E15"/>
    <mergeCell ref="F15:G15"/>
    <mergeCell ref="H15:K15"/>
    <mergeCell ref="B16:C16"/>
    <mergeCell ref="D16:E16"/>
    <mergeCell ref="F16:G16"/>
    <mergeCell ref="H16:K16"/>
    <mergeCell ref="B13:C13"/>
    <mergeCell ref="D13:E13"/>
    <mergeCell ref="F13:G13"/>
    <mergeCell ref="H13:K13"/>
    <mergeCell ref="B14:C14"/>
    <mergeCell ref="D14:E14"/>
    <mergeCell ref="F14:G14"/>
    <mergeCell ref="H14:K14"/>
    <mergeCell ref="B11:C11"/>
    <mergeCell ref="D11:E11"/>
    <mergeCell ref="F11:G11"/>
    <mergeCell ref="H11:K11"/>
    <mergeCell ref="B12:C12"/>
    <mergeCell ref="D12:E12"/>
    <mergeCell ref="F12:G12"/>
    <mergeCell ref="H12:K12"/>
    <mergeCell ref="B9:C9"/>
    <mergeCell ref="D9:E9"/>
    <mergeCell ref="F9:G9"/>
    <mergeCell ref="H9:K9"/>
    <mergeCell ref="B10:C10"/>
    <mergeCell ref="D10:E10"/>
    <mergeCell ref="F10:G10"/>
    <mergeCell ref="H10:K10"/>
    <mergeCell ref="B7:C7"/>
    <mergeCell ref="D7:E7"/>
    <mergeCell ref="F7:G7"/>
    <mergeCell ref="H7:K7"/>
    <mergeCell ref="B8:C8"/>
    <mergeCell ref="D8:E8"/>
    <mergeCell ref="F8:G8"/>
    <mergeCell ref="H8:K8"/>
    <mergeCell ref="B5:C5"/>
    <mergeCell ref="D5:E5"/>
    <mergeCell ref="F5:G5"/>
    <mergeCell ref="H5:K5"/>
    <mergeCell ref="B6:C6"/>
    <mergeCell ref="D6:E6"/>
    <mergeCell ref="F6:G6"/>
    <mergeCell ref="H6:K6"/>
    <mergeCell ref="A1:B3"/>
    <mergeCell ref="C1:X1"/>
    <mergeCell ref="C2:X2"/>
    <mergeCell ref="C3:X3"/>
    <mergeCell ref="B4:C4"/>
    <mergeCell ref="D4:E4"/>
    <mergeCell ref="F4:G4"/>
    <mergeCell ref="H4:K4"/>
  </mergeCells>
  <pageMargins left="0.25" right="0.25" top="0.25" bottom="0.25" header="0.25" footer="0.2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31</vt:i4>
      </vt:variant>
    </vt:vector>
  </HeadingPairs>
  <TitlesOfParts>
    <vt:vector size="31" baseType="lpstr">
      <vt:lpstr>Cover</vt:lpstr>
      <vt:lpstr>Contents</vt:lpstr>
      <vt:lpstr>Reporting Details</vt:lpstr>
      <vt:lpstr>Parties Overview</vt:lpstr>
      <vt:lpstr>Transaction Events I</vt:lpstr>
      <vt:lpstr>Transaction Events II</vt:lpstr>
      <vt:lpstr>Transaction Events III</vt:lpstr>
      <vt:lpstr>Notes I</vt:lpstr>
      <vt:lpstr>Notes II</vt:lpstr>
      <vt:lpstr>Credit Enhancement</vt:lpstr>
      <vt:lpstr>Swaps &amp; Order of Priority</vt:lpstr>
      <vt:lpstr>Retention</vt:lpstr>
      <vt:lpstr>Amortisation profile I</vt:lpstr>
      <vt:lpstr>Amortisation profile II</vt:lpstr>
      <vt:lpstr>Run out schedule I</vt:lpstr>
      <vt:lpstr>Run out schedule II</vt:lpstr>
      <vt:lpstr>Outstanding Contracts</vt:lpstr>
      <vt:lpstr>Delinquencies &amp; Defaults I</vt:lpstr>
      <vt:lpstr>Delinquencies &amp; Defaults II</vt:lpstr>
      <vt:lpstr>Defaults &amp; Recoveries</vt:lpstr>
      <vt:lpstr>Write-Offs</vt:lpstr>
      <vt:lpstr>Prepayments</vt:lpstr>
      <vt:lpstr>Pool Data I</vt:lpstr>
      <vt:lpstr>Pool Data II</vt:lpstr>
      <vt:lpstr>Pool Data III</vt:lpstr>
      <vt:lpstr>Pool Data IV</vt:lpstr>
      <vt:lpstr>Pool Data V</vt:lpstr>
      <vt:lpstr>Pool Data VI</vt:lpstr>
      <vt:lpstr>Pool Data VII</vt:lpstr>
      <vt:lpstr>Pool Data VIII</vt:lpstr>
      <vt:lpstr>Supplementary UK Information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Ksenofontova, Anna</cp:lastModifiedBy>
  <dcterms:modified xsi:type="dcterms:W3CDTF">2024-07-23T09:15:46Z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